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3480" activeTab="0"/>
  </bookViews>
  <sheets>
    <sheet name="Ut mars 18" sheetId="1" r:id="rId1"/>
  </sheets>
  <definedNames>
    <definedName name="_xlnm._FilterDatabase" localSheetId="0" hidden="1">'Ut mars 18'!$A$1:$F$104</definedName>
  </definedNames>
  <calcPr fullCalcOnLoad="1"/>
</workbook>
</file>

<file path=xl/sharedStrings.xml><?xml version="1.0" encoding="utf-8"?>
<sst xmlns="http://schemas.openxmlformats.org/spreadsheetml/2006/main" count="384" uniqueCount="299">
  <si>
    <t>Bess Jahres Stiftelse</t>
  </si>
  <si>
    <t>Finsefondet</t>
  </si>
  <si>
    <t>Konsul Haldor Viriks legat</t>
  </si>
  <si>
    <t>Stiftelsen UNI</t>
  </si>
  <si>
    <t>Akershus fylkeskommune</t>
  </si>
  <si>
    <t>HIM - Haugaland Interkommunale Miljøverk</t>
  </si>
  <si>
    <t>Hordaland fylkeskommune</t>
  </si>
  <si>
    <t>Møre og Romsdal fylkeskommune</t>
  </si>
  <si>
    <t>Nomatic AS</t>
  </si>
  <si>
    <t>Nordkraft AS</t>
  </si>
  <si>
    <t>Olav Thon Gruppen</t>
  </si>
  <si>
    <t>Ringnes AS</t>
  </si>
  <si>
    <t>Sparebankstiftelsen SR-Bank</t>
  </si>
  <si>
    <t>Tilskuddsordning</t>
  </si>
  <si>
    <t>Stikkord</t>
  </si>
  <si>
    <t>Tiltak i statlig sikrede områder</t>
  </si>
  <si>
    <t>Støtte til naturvern, vern av planter og dyr, kulturelle og historiske tiltak i Sandefjord og omegn</t>
  </si>
  <si>
    <t>Forskning, undersøkelser og tiltak som tar sikte på å verne norsk fjellnatur</t>
  </si>
  <si>
    <t>Fremme av naturvernet i Norge</t>
  </si>
  <si>
    <t>Friluftsarrangement for funksjonshemmede i Nord-Trøndelag</t>
  </si>
  <si>
    <t>Almennytig virksomhet innen skade- og miljøvern.</t>
  </si>
  <si>
    <t>Olav Thons Samfunnsnyttige Stiftelse</t>
  </si>
  <si>
    <t>Sponsor</t>
  </si>
  <si>
    <t>Skade- og miljøvern</t>
  </si>
  <si>
    <t>Naturvern</t>
  </si>
  <si>
    <t>Funksjonshemmede</t>
  </si>
  <si>
    <t>Nettside</t>
  </si>
  <si>
    <t>http://www.stiftelsen-uni.no/soknaden.html</t>
  </si>
  <si>
    <t>http://www.finsefondet.no/03soknad.html</t>
  </si>
  <si>
    <t>Søknadsfrist</t>
  </si>
  <si>
    <t>http://hjelpefondet.no/sok-stotte/</t>
  </si>
  <si>
    <t>http://srstiftelsen.no/</t>
  </si>
  <si>
    <t>Sponsing (BIRs eierkommuner, dvs. kommuner i Bergensområdet)</t>
  </si>
  <si>
    <t>Bir AS (Bergensområdets interkommunale renovasjonsselskap)</t>
  </si>
  <si>
    <t>http://him.as/om-him/stotteordninger-og-sponsing/</t>
  </si>
  <si>
    <t>http://www.ringnes.no/kontakt/forbrukerkontakt/Sider/sponsorhenvendelser.aspx</t>
  </si>
  <si>
    <t>http://www.bessjs.no/soknad.html</t>
  </si>
  <si>
    <t>Dager til frist</t>
  </si>
  <si>
    <t>Kelly Services Norge</t>
  </si>
  <si>
    <t>Sponsor / støtte</t>
  </si>
  <si>
    <t>DNB</t>
  </si>
  <si>
    <t>https://www.dnb.no/om-oss/sponsorvirksomhet.html</t>
  </si>
  <si>
    <t>Storebrand</t>
  </si>
  <si>
    <t>Sogn og Fjordane Energi</t>
  </si>
  <si>
    <t>Samfunnsnyttige tiltak - øke bolyst og glede for almennheten</t>
  </si>
  <si>
    <t>Gjensidige Nordmøre og Romsdal</t>
  </si>
  <si>
    <t>Kultur - idrett - almennyttige prosjekt</t>
  </si>
  <si>
    <t>http://www.lysekonsern.no/om-konsernet/sponsorater/</t>
  </si>
  <si>
    <t>Nord-Trøndelag Elektrisitetsverk</t>
  </si>
  <si>
    <t>Major Eckbos legat</t>
  </si>
  <si>
    <t>Sulland Fondet</t>
  </si>
  <si>
    <t>http://www.sulland.no/om-sulland/sullandfondet/?utm_source=Apsis%20eDM&amp;utm_medium=E-post&amp;utm_content=unspecified&amp;utm_campaign=unspecified</t>
  </si>
  <si>
    <t>https://www.norled.no/om-norled/sponsorvirksomhet/?utm_source=Apsis%20eDM&amp;utm_medium=E-post&amp;utm_content=unspecified&amp;utm_campaign=unspecified</t>
  </si>
  <si>
    <t>Norled</t>
  </si>
  <si>
    <t>Rederi - transportvirksomhet over hele landet. Tilbyr sponsing.</t>
  </si>
  <si>
    <t>http://www.eidsiva.net/omoss/sponsorarbeid</t>
  </si>
  <si>
    <t>Salten Kraftsamband AS</t>
  </si>
  <si>
    <t>Sparebanken Midtnorge AS (Sparebank1 SMN)</t>
  </si>
  <si>
    <t>IF trygghetsfond</t>
  </si>
  <si>
    <t>https://www.if.no/web/no/om/samfunn/trygghetsfond/pages/default.aspx</t>
  </si>
  <si>
    <t>Skadeforebyggende eller skadereduserende tiltak i nærmiljøet ditt. If Trygghetsfond deler ut store summer hver måned.</t>
  </si>
  <si>
    <t>Fjord1</t>
  </si>
  <si>
    <t>Sponsorat</t>
  </si>
  <si>
    <t>http://www.fjord1.no/om-fjord1/sponsorat</t>
  </si>
  <si>
    <t>http://www.moelven.com/no/Om-Moelven/Sponsing-og-stotte/</t>
  </si>
  <si>
    <t>Moelven</t>
  </si>
  <si>
    <t>Sponsing  - regionalt og lokalt - idrett og kultur - barn og unge</t>
  </si>
  <si>
    <t>Drammen Næringslivs Forening: Lydia og Harald Lyches Fond</t>
  </si>
  <si>
    <t>Spareskillingsbanken: Skillingsfondet</t>
  </si>
  <si>
    <t>Kristiansandsregionen (7 kommuner) - Prosjekter, arrangementer av almennyttig karakter</t>
  </si>
  <si>
    <t>https://spareskillingsbanken.no/soknadsskjema-skillingsfondet/</t>
  </si>
  <si>
    <t>Prosjekter, arrangementer etc. av almennyttig karakter</t>
  </si>
  <si>
    <t>Klatring, ekspedisjonsfond</t>
  </si>
  <si>
    <t>Würthfondet</t>
  </si>
  <si>
    <t>Eidsiva Bredbånd AS</t>
  </si>
  <si>
    <t>Sponsorarbeid - Lokale almennyttige prosjekt - barn og unge - ungdom - frivillig engasjement</t>
  </si>
  <si>
    <t>http://www.romeriksfondet.no/</t>
  </si>
  <si>
    <t xml:space="preserve">Hafslund og Romerikes Blad. </t>
  </si>
  <si>
    <t>Romeriksfondet: Aktiviteter for barn og ungdom i nærmiljøet.</t>
  </si>
  <si>
    <t>NEAS</t>
  </si>
  <si>
    <t>Tilskot til verdiskaping basert på naturarv (kap. 1420 post 81)</t>
  </si>
  <si>
    <t>Klima- og miljødep. (Fylkesmannen. Søk på KMDir)</t>
  </si>
  <si>
    <t>Vilt</t>
  </si>
  <si>
    <t>Båndlegging</t>
  </si>
  <si>
    <t>Kulturminne</t>
  </si>
  <si>
    <t>Verdiskapning</t>
  </si>
  <si>
    <t>Tilskudd til utvikling av pilegrimsleden i Akershus</t>
  </si>
  <si>
    <t>Pilgrimsled</t>
  </si>
  <si>
    <t>Tilskuddsgiver</t>
  </si>
  <si>
    <t>Ikke oppgitt</t>
  </si>
  <si>
    <t>Miljødirektoratet - Søk til fylkeskommunen på MDIRs søknadssenter</t>
  </si>
  <si>
    <t>Miljødirektoratet - Søk til fylkeskommunen eller fylkesmannen på MDIRs søknadssenter</t>
  </si>
  <si>
    <t>Løpende</t>
  </si>
  <si>
    <t>http://www.lerum.no/sponsing/?rq=sponsing</t>
  </si>
  <si>
    <t>Samfunnsengasjement  - støtte - ikke spesifisert. Send henvendelse.</t>
  </si>
  <si>
    <t>Sparebankstiftelsen DNB</t>
  </si>
  <si>
    <t>http://sparebankstiftelsen.no/sok-stotte</t>
  </si>
  <si>
    <t>Sparebankstiftelser</t>
  </si>
  <si>
    <t>Sparebankstiftelser i Norge, oversikt. Det finnes 29 sparebankstiftelser.</t>
  </si>
  <si>
    <t>http://www.sfe.no/Om-SFE/Sponsor/Kriterium/</t>
  </si>
  <si>
    <t>Sunnfjord Energi AS</t>
  </si>
  <si>
    <t>Ulike tilskudd og støtte</t>
  </si>
  <si>
    <t>http://www.sunnfjordenergi.no/om-oss/samfunnsansvarsponsorat/</t>
  </si>
  <si>
    <t>Skagerak Energi AS</t>
  </si>
  <si>
    <t>Støtte til en rekke aktiviteter innenfor idrett, kultur, ideelle organisasjoner og andre samfunnsnyttige formål i regionen vår.</t>
  </si>
  <si>
    <t>Svorka Energi</t>
  </si>
  <si>
    <t>Støtter lokale aktiviteter i Rindal, Surnadal og Halsa</t>
  </si>
  <si>
    <t>Istad Kraft AS</t>
  </si>
  <si>
    <t>"DUGNADSLØFTET" - kulturaktiviteter, idrett og allmennyttige prosjekt</t>
  </si>
  <si>
    <t>Lokale prosjekter relatert til kunnskap, kultur, idrett og ideelt arbeid som er til glede for fellesskapet og spesielt rettet mot barn og ungdom. Geografisk avgrenset. Se nettsiden.</t>
  </si>
  <si>
    <t>Kunnskap, klutur, idrett med mer.</t>
  </si>
  <si>
    <t>Lydia og Harald Lyches Fond: Sosiale, kulturelle og allmennyttige formål. Kun Drammen eller nabokommunener</t>
  </si>
  <si>
    <t>http://neas.mr.no/respons</t>
  </si>
  <si>
    <t>Ulike frister</t>
  </si>
  <si>
    <t>Fritekst</t>
  </si>
  <si>
    <t>http://ots.olavthonstiftelser.no/stotte-til-allmennyttige-formal/soknad/</t>
  </si>
  <si>
    <t>Olav Thon Stiftelsen</t>
  </si>
  <si>
    <t>http://otss.olavthonstiftelser.no/soknad/</t>
  </si>
  <si>
    <t>Sponsor for kommende år</t>
  </si>
  <si>
    <t>Arbeid for folkehelsen / Idrett, friluftsliv og frisksport / Norsk bygde-, kyst- og skipsfartskultur / Kristelig foreningsarbeid</t>
  </si>
  <si>
    <t>http://www.normatic.no/sponsorsttte/</t>
  </si>
  <si>
    <t>Sponsorvirksomhet (Narvik og Tysfjord), Sildvikmidler i samarbeid med Narvik Kommune</t>
  </si>
  <si>
    <t xml:space="preserve">Kultur, herunder idrett. Kommunene Aukra, Eide, Fræna, Gjemnes, Midsund og Molde. </t>
  </si>
  <si>
    <t>Sponsorater</t>
  </si>
  <si>
    <t>http://spirer.lyse.no/spirer</t>
  </si>
  <si>
    <t>Løpende 6 behandlinger i året</t>
  </si>
  <si>
    <t>Sponsor (kun i kommunene  Bokn, Etne, Haugesund, Tysvær eller Vindafjord). Annonsestøtte og sponsing. Støtte til ryddedugnader.</t>
  </si>
  <si>
    <t xml:space="preserve">Driftsstønad til institusjonar og organisasjonar innan kunst- , kultur-, frilufts- og idrettsfeltet med hovudaktivitet i Hordaland. </t>
  </si>
  <si>
    <t>http://www.hordaland.no/nn-NO/kultur/kunst--og-kulturutvikling/driftstotte-til-kunst-kultur-og-idrett/</t>
  </si>
  <si>
    <t>Lotteri og Stiftelsestilsynet</t>
  </si>
  <si>
    <t>https://lottstift.no/nb/tilskuddsordninger/norsk-tippings-overskudd/</t>
  </si>
  <si>
    <t>Humanitære og samfunnsnyttige organisasjoner kan søke Lotteri- og stiftelsestilsynet om midler fra Norsk Tippings overskudd.</t>
  </si>
  <si>
    <t>Barn og unge under 18 år som bor på Sørlandet kan søke LOS-Fondet om økonomisk månedstildeling for å kunne nå sine drømmer. Alle gode prosjekter fra alle mulige områder kan søke, det kan være alt i fra dans, musikk, film, friluftsliv, aktivitet, kunst o.l. Det settes ingen begrensning. Det er også mulig å søke på Drømmefinalen, en større engangspott.</t>
  </si>
  <si>
    <t>http://www.los.no/los/losfondet/LOSFondet/</t>
  </si>
  <si>
    <t>Sparebanken Øst</t>
  </si>
  <si>
    <t>https://www.oest.no/spire/</t>
  </si>
  <si>
    <t>Alle idrettens organisasjonsledd kan søke om midler via Norges idrettsforbund til ExtraStiftelsen til helserelaterte prosjekter.</t>
  </si>
  <si>
    <t>Extrastiftelsen</t>
  </si>
  <si>
    <t>https://www.idrettsforbundet.no/klubbguiden/stotteordninger/extrastiftelsen-helse-og-rehabilitering/</t>
  </si>
  <si>
    <t>Cultura Bank</t>
  </si>
  <si>
    <t>https://www.cultura.no/gavefond</t>
  </si>
  <si>
    <t xml:space="preserve">Personer, organisasjoner og virksomheter kan søke Cultura gavefond om midler til bærekraftige og samfunnsnyttige formål. </t>
  </si>
  <si>
    <t>https://www.extrastiftelsen.no/sok/</t>
  </si>
  <si>
    <t>Extra Express, for medlemmer</t>
  </si>
  <si>
    <t xml:space="preserve">Helsefremmende prosjekter, inkludert forebygging. </t>
  </si>
  <si>
    <t>https://extrastiftelsen.no/retningslinjer-for-helseprosjekter/</t>
  </si>
  <si>
    <t>Lokal aktivitet, NTE støtter mangfoldet og bredden innenfor idrett, kultur og andre gode formål i Nord-Trøndelag.</t>
  </si>
  <si>
    <t>Lokal aktivitet Nord-Trøndelag</t>
  </si>
  <si>
    <t>Naturvern - fjellet. Årlig ordning.</t>
  </si>
  <si>
    <t>De beste ideene innen frivillighet og helse</t>
  </si>
  <si>
    <t>Årleg tilskot og støtte til ulike aktivitetar innan idrett, song, musikk, teater, skuleaktivitetar og ulike andre lag og organisasjonar</t>
  </si>
  <si>
    <t>Å bidra til at det blir bedre for barn og ungdom å vokse opp i vår region</t>
  </si>
  <si>
    <t>Helseprosjekter og ExtraExpress vår og ExtraExpress høst</t>
  </si>
  <si>
    <t>Neste frist er 1.12.2016.</t>
  </si>
  <si>
    <t>Sport, kultur, friluftsliv. Neste frist er 31.10.2016.</t>
  </si>
  <si>
    <t>Sponsor, primært lag og foreninger i Sogn og Fjordane</t>
  </si>
  <si>
    <t>Frist 15.02 for prosjekter med oppstart høst 2017 og frist 15.08. for prosjekter med oppstart vår 2018.</t>
  </si>
  <si>
    <t>Lag, foreninger, stiftelser, organisasjoner og andre ideelle forhold kan søke Sparebanken Øst om gavemidler til tiltak rettet mot barn og ungdom, midler som er med på å fremme og styrke lokalsamfunnet. Søker må ha et kundeforhold i banken.</t>
  </si>
  <si>
    <t>Gavemidler. 2 aktuelle kategorier å søke i: Friluftsliv og naturkunnskap. Nærmiljø, idrett og lek.</t>
  </si>
  <si>
    <t>http://www.sparebankforeningen.no/gaver/</t>
  </si>
  <si>
    <t>http://www.akershus.no/Ansvarsomrader/Kulturminner/Prosjekter/?article_id=203367</t>
  </si>
  <si>
    <t>Ringnes har en sponsorstrategi der langsiktig samarbeid med musikk, mat og øl-festivaler spiller en viktig rolle.</t>
  </si>
  <si>
    <t>http://www.legatsiden.no/innhold/visettlegat.php?id=4312</t>
  </si>
  <si>
    <t>https://www.wuerth.no/wurth/om-oss/wrthfondet/</t>
  </si>
  <si>
    <t>http://www.istadkraft.no/istadfondet</t>
  </si>
  <si>
    <t xml:space="preserve">Kulturelt utviklingsprogram (KUP). tilskot til prosjekt fra 1-3 år innan kunst, kultur og kunnskapsutvikling, eller idrett og friluftsliv.
KUP er eit verkemiddel for større satsingar i kulturlivet i Hordaland, og skal støtte nyskapande og målretta prosjekt initierte av kulturlivet </t>
  </si>
  <si>
    <t>http://www.hordaland.no/nn-NO/kultur/kunst--og-kulturutvikling/kulturelt-utviklingsprogram-kup/</t>
  </si>
  <si>
    <t>Spelemidlar til anlegg for idrett og fysisk aktivitet</t>
  </si>
  <si>
    <t>Kulturdepartementet</t>
  </si>
  <si>
    <t>Kontakt din kommune for info</t>
  </si>
  <si>
    <t>https://mrfylke.no/Tenesteomraade/Kultur/OEkonomisk-stoette/Folkehelse-og-fysisk-aktivitet/Tilskot-til-enkle-friluftstiltak</t>
  </si>
  <si>
    <t>Løpende, senest 6 uker før oppstart</t>
  </si>
  <si>
    <t>Tilskot til enkle friluftstiltak. Opptil 20.000</t>
  </si>
  <si>
    <t>https://mrfylke.no/Tenesteomraade/Kultur/OEkonomisk-stoette/Driftstilskot-eitt-eller-treaarig</t>
  </si>
  <si>
    <t>Ettårig driftstilskot til frivillige organisasjonar/amatørkultur er først og fremst retta mot regionale organisasjonar/fylkesledd.</t>
  </si>
  <si>
    <t>Treårig driftstilskot til frivillige organisasjonar/amatørkultur er først og fremst retta mot regionale organisasjonar/fylkesledd.</t>
  </si>
  <si>
    <t>Tilskudd til ungdom - "Prøv selv"-prosjekter</t>
  </si>
  <si>
    <t>http://www.akershus.no/ansvarsomrader/tilskudd-og-stotteordninger/?article_id=203595</t>
  </si>
  <si>
    <t>https://www.skskonsern.no/slik-soker-du-stotte/category1090.html</t>
  </si>
  <si>
    <t>https://bir.no/kundetjenester/fritak-og-tilskudd/sponsormidler/</t>
  </si>
  <si>
    <t>http://www.legatsiden.no/innhold/visettlegat.php?id=2803</t>
  </si>
  <si>
    <t>https://www.gjensidige.no/nr/dugnadsloftet</t>
  </si>
  <si>
    <t>https://www.kellyservices.no/no/om-oss/om-kelly/samfunnsengasjement/</t>
  </si>
  <si>
    <t>https://www.regjeringen.no/no/dokumenter/tilskotsordningar-for-2018/id2577758/</t>
  </si>
  <si>
    <t>varierer med fylket</t>
  </si>
  <si>
    <t>https://www.regjeringen.no/no/dep/kud/tilskudd/tilskudd-til-idrett1/Fordeling-av-spillemidler-til-idrettsformal-Hovedfordelingen/id764857/</t>
  </si>
  <si>
    <t>LOS fondet</t>
  </si>
  <si>
    <t>Lerum AS- Sogndal og Sogn og fjordane</t>
  </si>
  <si>
    <t>Lyse Energi AS - Alle opptil 18 år som holder til i Sør-Rogaland og som har tilknytning til en offisiell medlemsorganisasjon, kan søke om midler</t>
  </si>
  <si>
    <t>https://www.eckbos-legat.no/Soeke-om-stoette/Formaal-og-prioriteringer</t>
  </si>
  <si>
    <t>Marthe &amp; Joralfs Hjelpefond for funksjonshemmede - Stiftelsen Marthe &amp; Joralfs Hjelpefond har som formål å gi midler til lag/organisasjoner som arrangerer friluftsarrangement for funksjonshemmede i alle aldre i Nord-Trøndelag.</t>
  </si>
  <si>
    <t>Løpende (litt usikkert om ordningen fortsatt er aktiv)</t>
  </si>
  <si>
    <t>https://www.nordkraft.no/sponsorvirksomhet/category859.html</t>
  </si>
  <si>
    <t>http://nte.no/index.php/no/samfunn-og-sponsing/sponsorvirksomhet</t>
  </si>
  <si>
    <t>https://klatring.no/retningslinjer-for-stotte</t>
  </si>
  <si>
    <t>For samlinger ute gis det kun støtte til aktiviteter som har barn, unge og/eller personer med funksjonsnedsettelse som en prioritert målgruppe</t>
  </si>
  <si>
    <t>Norges klatreforbund</t>
  </si>
  <si>
    <t>Klubber som ønsker å utvikle eller vedlikeholde klatrefelt, med ruter som hovedsakelig har lav til middels vanskelighetsgrad, vil kunne søke om opplæring og gratis bolter</t>
  </si>
  <si>
    <t>https://klatring.no/stotte-til-bolting-og-rebolting-av-klatrefelt</t>
  </si>
  <si>
    <t>Kultur</t>
  </si>
  <si>
    <t>«Vi heier på»-konkurransen fordeler årlig økonomisk støtte til ulike samfunnsnyttige prosjekter i inn- og utland.</t>
  </si>
  <si>
    <t>https://www.storebrand.no/om-storebrand/vi-heier-pa-konkurransen</t>
  </si>
  <si>
    <t>https://svorka.no/om-oss/sponsing/</t>
  </si>
  <si>
    <t>Sira-Kvina kraftselskap</t>
  </si>
  <si>
    <t>https://www.sirakvina.no/sponsorvirksomhet/category910.html</t>
  </si>
  <si>
    <t>Støtte til kultur og idrett, lokal forankring</t>
  </si>
  <si>
    <t>løpende</t>
  </si>
  <si>
    <t>NAV: Aktivisering og arbeidstrening</t>
  </si>
  <si>
    <t>https://www.nav.no/no/NAV+og+samfunn/Samarbeid/Tilskudd+gjennom+NAV/Tilskudd+til+frivillig+arbeid+mot+fattigdom/Tilskudd+til+aktivisering+og+arbeidstrening</t>
  </si>
  <si>
    <t>Det er kun prosjekter som fikk tilskudd i 2017 som kan søke om videreføring i 2018</t>
  </si>
  <si>
    <t>Europakommisjonen: Erasmus + Aktiv ungdom</t>
  </si>
  <si>
    <t>http://www.aktivungdom.eu/strategi/</t>
  </si>
  <si>
    <t>Harstad sparebank</t>
  </si>
  <si>
    <t>Lokalbidraget. Banken deler hvert år ut gaver til lag og foreninger som er kunde i banken. Det er overskudd året før som danner grunnlag for det beløp som settes av til utdeling blant lag og foreninger. Tildeling skjer etter egen søknad til banken. Vesterålen Sparebank har egen tildeling</t>
  </si>
  <si>
    <t>https://harstad-sparebank.no/ombanken/sponsorater-store_gaver/lokalbidraget_side</t>
  </si>
  <si>
    <t>Sparebank 1 Østfold-Akerhus, prosjektstøtte</t>
  </si>
  <si>
    <t>Lag, organisasjoner eller privatpersoner i Østfold eller Akershus syd, kan søke Sparebank 1 Østfold og Akershus om økonomisk støtte fra Vi Er Der Du Er. Dette programmet investerer i prosjekter og tiltak som er allmennyttig for lokalsamfunnet, innen områdene idrett, friluftsliv, kunst, kultur, utdanning og forskning. I denne ordningen kan det søkes støtte til prosjekter opp til 75000,-.</t>
  </si>
  <si>
    <t>https://www.sparebank1.no/nb/ostfold-akershus/om-oss/samfunnsansvar/sok-stotte.html</t>
  </si>
  <si>
    <t>Hemme sparebank - gaveutdeling</t>
  </si>
  <si>
    <t>Frivillige lag og foreninger kan søke om midler fra bankens gavefond to ganger i året; 15. mai og 15. november.</t>
  </si>
  <si>
    <t>https://hemnesparebank.no/ombanken/gaveutdeling</t>
  </si>
  <si>
    <t>Bergensstiftelsen</t>
  </si>
  <si>
    <t>Bergesenstiftelsen har som formål å fremme almennyttige prosjekter. Vi støtter særlig kulturelle og humanitære tiltak, og søker å bidra til frembringelse av samfunnsnyttige spesialkunnskaper.</t>
  </si>
  <si>
    <t>http://bergesenstiftelsen.no/</t>
  </si>
  <si>
    <t>Fana sparebank - allmennyttige formål</t>
  </si>
  <si>
    <t>Fana Sparebank har opprettet et gavefond som skal bidra til at Bergen blir et enda bedre sted å være. Gjennom året vil de derfor dele ut gaver til gode formål som kommer flest mulig bergensere tilgode. Søknadsperioden er fra 1. til 31. desember hvert år. Lag eller en organisasjon kan søke støtte. Det kan være alt fra et spennende prosjekt, et jubileum eller rett og slett bare at de fortjener en gave</t>
  </si>
  <si>
    <t>https://www.fanasparebank.no/om-oss/sponsor</t>
  </si>
  <si>
    <t>https://www.statskog.no/statskogmillionen</t>
  </si>
  <si>
    <t>Statskogmillionen</t>
  </si>
  <si>
    <t>5000 eller 10 000 kr til formål som fremmer friluftsliv og folkehelse</t>
  </si>
  <si>
    <t>søknadsskjema tilgjengelig på nettsiden i april</t>
  </si>
  <si>
    <t>søknadsskjema tilgjengelig på nettsiden i august</t>
  </si>
  <si>
    <t>https://akselfondet.no/</t>
  </si>
  <si>
    <t>Akselfondet</t>
  </si>
  <si>
    <t>Finnmarkseiendommen</t>
  </si>
  <si>
    <t>Sponsing. Lag, foreninger, organisasjoner, grupper og enkeltpersoner i Finnmark kan søke Finnmarkseiendommen om sponsormidler til arrangementer og aktiviteter primært rettet mot barn og ungdom. Prosjektene må dekke hele fylket, profilere FeFo og samsvare med målsettinger i Finnmarksloven og FeFos plandokumenter. FeFo ønsker å bidra til samfunnsutvikling, kulturmangfold, verdiskaping og næringsutvikling i fylket.</t>
  </si>
  <si>
    <t>http://www.fefo.no/no/fefo/sider/stotteordninger.aspx</t>
  </si>
  <si>
    <t>http://hlk.no/hlk-konsern-2/sponsing-og-samfunnsengasjement/</t>
  </si>
  <si>
    <t>Hålogaland Kraft</t>
  </si>
  <si>
    <t>Sponsing og samfunnsengasjement. Lag og foreninger kan søke støtte til arrangement innen kultur og idrett, skole samt generell frivillighet.</t>
  </si>
  <si>
    <t>Kong Olav V's fornd</t>
  </si>
  <si>
    <t>Det er mulig å søke Kong Olav V`s Fond om økonomisk støtte til fremme av dansk-norsk samarbeid. Mindre beløp behandles fortløpende, mens søknader om større beløp behandles av fondets forretningsfører til en fastsatt årlig frist. Tiltak rettet mot utdannelse støttes ikke.</t>
  </si>
  <si>
    <t>http://www.kongolavdenfemtesfond.dk/home</t>
  </si>
  <si>
    <t>Sponsing, Sogndal og Sogn og Fjodane. Forskjellige lag, organisasjoner og andre kan søke Lerum om sponsormidler til verdiskapende og samfunnsnyttige arrangement.</t>
  </si>
  <si>
    <t>Marin Harvest ASA</t>
  </si>
  <si>
    <t>Sponsorat. Frivillige organisasjoner, lag og foreninger kan søke Marin Harvest ASA om sponsormidler til aktiviteter og engasjement som kommer lokalsamfunnet til gode. Marin Harvest ASA ønsker langvarige samarbeidsprosjekter innen områdene kultur, fritid og idrett. Tiltak rettet mot barn og unge vil prioriteres, samt at arrangementer relatert til mat/matproduksjon og bransjespesifikke arrangement. Samarbeid inngås kun i kommuner hvor Marin Harvest ASA har virksomhet eller konsesjoner.</t>
  </si>
  <si>
    <t>http://marineharvest.no/kontakt/sponsorsamarbeid/</t>
  </si>
  <si>
    <t>Naturforvaltning - vilttiltak.Frivillige organisasjoner, institusjoner, kommuner og enkeltpersoner kan søke Miljødirektoratet om midler til vilttiltak. Tiltak som støttes er tilrettelegging, rekruttering og informasjon om jakt, kartlegging av viltressurser, innarbeiding av viltets leveområder og viltinteresser i kommunale planer, opprettelse og drift av lokale samarbeidsråd og deltakelse i rettighetshavernes driftsplaner.</t>
  </si>
  <si>
    <t>https://soknadssenter.miljodirektoratet.no/Soknader/Info.aspx?id=4&amp;soknadsaar=2018&amp;Menyvalg=SOKNADSSENTER</t>
  </si>
  <si>
    <t>https://www.regjeringen.no/no/dokumenter/tilskotsordningar-for-2018/id2577758/#andre</t>
  </si>
  <si>
    <t>Grunnstøtte til frivillige miljøorganisasjonar og allmennyttige miljøstiftingar (Kap. 1400 post 70). Tilskotsordninga gjeld for frivillige miljøorganisasjonar med over 5000 medlemmer (barne og ungdomsorganisasjonar over 3000 medlemmar), og allmennyttige miljøstiftingar av nasjonal betydning, med hovudmål for verksemda innanfor miljøforvaltninga sitt ansvarsområde.</t>
  </si>
  <si>
    <t>Frivillige organisasjoner og private stiftelser kan søke om tilskudd til tiltak/aktiviteter som faller inn under formålet med ordningen</t>
  </si>
  <si>
    <t>Sponsorat: Derfor gir vi støtte til kultur, idrett og andre gode tiltak i regionen.</t>
  </si>
  <si>
    <t>National Geographic</t>
  </si>
  <si>
    <t>https://www.nationalgeographic.org/grants</t>
  </si>
  <si>
    <t>Global Exploration Fund - Utforsker. Eventyrere av all slag kan søke!</t>
  </si>
  <si>
    <t>https://www.ncc.no/om-ncc/sponsing/</t>
  </si>
  <si>
    <t>NCC</t>
  </si>
  <si>
    <t>Det kan søkes sponsorstøtte hos NCC til aktivitetene som skal styrke kompetanse, miljø, helse og sikkerhet</t>
  </si>
  <si>
    <t>Normatic AS - Sponsor</t>
  </si>
  <si>
    <t>Lag og organisasjoner, primært fra Sogn og Fjordane, kan søke Normatic AS om sponsormidler. De gir hovedsakelig støtte innen idrett og friluftsli</t>
  </si>
  <si>
    <t>Skrettting AS</t>
  </si>
  <si>
    <t>Skrettingfondet.Lag og foreninger i Stavanger, Averøy og Hadsel kan søke Skretting om sponsormidler til aktiviteter for barn og unge innen kultur, idrett og fritidstiltak. Tiltakene skal komme lokalsamfunnet til gode og skape et godt bomiljø.</t>
  </si>
  <si>
    <t>https://www.skretting.com/nb-NO/om-oss/kontakt/skrettingfondet/</t>
  </si>
  <si>
    <t>https://www.sparebank1.no/nb/smn/om-oss/samfunnsansvar/samfunnsengasjement/sok-stotte.html</t>
  </si>
  <si>
    <t>Søk om penger til aktiviteter og prosjekter som skaper glede og engasjement i ditt lokalmiljø.</t>
  </si>
  <si>
    <t>Ulike støtteformer til prosjskter, drift etc. Dekker 7 fylker i østlandsområdet. F eks tiltak som bidrar til økt forståelse for sammenhengene i naturen, inviterer til økt friluftsliv og stimulerer til nysgjejrighet og skaperkraft.</t>
  </si>
  <si>
    <t>Sparabank 1 Søre Sunnmøre - prosjektmidler</t>
  </si>
  <si>
    <t>Lag og organisasjoner kan søke Sparebank 1 Søre Sunnmøre om prosjektmidler til ulike aktiviteter og prosjekter i lokalsamfunnet. Midlene går til større og konkrete prosjekter med varig verdi og skal ha bred nytteeffekt i lokalsamfunnet.</t>
  </si>
  <si>
    <t>https://www.sparebank1.no/nb/sore-sunnmore/om-oss/samfunnsansvar/prosjektmidlar.html</t>
  </si>
  <si>
    <t>Sparebankstiftelsen SR-Bank gir gaver til prosjekter innen kategoriene barn og unge, oppvekstmiljø, idrett, friluftsliv, samfunnssikkerhet og kultur. Lag og foreninger og enkeltpersoner kan søke prosjektmidler til tiltak som er allmennyttige og bidra til en positiv utvikling av regionen.</t>
  </si>
  <si>
    <t>Sparebankstiftelsen Telemark - Grenland, Gave</t>
  </si>
  <si>
    <t>SpareBankstiftelsen Telemark – Grenland tilbyr prosjektgavemidler til kulturformål, by- og stedsutvikling, idrett, friluftsliv, natur- og miljøprosjekter, kompetanseutvikling og tiltak for barn og ungdom som gir gode oppvekst- og utviklingsmuligheter. Ideelle virksomheter, selskaper og personer med tiltak som favner bredt, allment og varig kan søke.</t>
  </si>
  <si>
    <t>http://www.sparebankstiftelsentelemark-grenland.no/sok-om-gave/</t>
  </si>
  <si>
    <t>Sparebankstiftelsen Hardanger: Gavefond</t>
  </si>
  <si>
    <t>Lag, organisasjoner, foreninger, stiftelser, offentlig sektor og kommersielle aktører med tilknytning til Ullensvang, Ulvik, Eidfjord, Granvin, Jondal, Kvam, Odda eller Voss, kan søke Sparebankstiftinga Hardanger om gavemidler til allmennyttige formål. Det kan søkes om midler til: a) investeringer, tiltak og prosjekt med varig verdi og som er nyttig for lokalsamfunnet, b) prosjekter som skaper engasjement og inspirerer til dugnadsvilje, c) prosjekter som realiserer ideer og utløser gode krefter lokalt og d) tiltak som øker trivselen og gjør lokalsamfunnet mer boattraktivt.</t>
  </si>
  <si>
    <t>http://www.hardangerstiftinga.no/gåvefond/retningsliner</t>
  </si>
  <si>
    <t>Akselfondet skal bidra til at flere får mulighet til å oppleve lek, ski- og idrettsglede på en trygg og god måte.Mottakere kan være enkeltpersoner, grupper eller organisasjoner som gjennom sin innsats sørger for å inkludere flere i fysisk aktivitet, idrett og friluftsliv eller som gjør en innsats dersom uhellet skulle være ute.</t>
  </si>
  <si>
    <t>Kvart år arrangerer vi ei eiga sponsorkampanje vi kallar KRAFTTAKET. Gjennom Krafttaket ønskjer vi å engasjere friville lag og organisasjonar til å gjere ei gode gjerning mot å få sponsorstøtte.</t>
  </si>
  <si>
    <t>Tussa Kraft AS - Krafttaket</t>
  </si>
  <si>
    <t>https://www.krafttaket.no/</t>
  </si>
  <si>
    <t>Lokal idrett og kultur over hele landet</t>
  </si>
  <si>
    <t>Sponsorvirksomhet (utvider ikke ordningen nå)</t>
  </si>
  <si>
    <t>https://sbanken.no/framgang-sammen/</t>
  </si>
  <si>
    <t>Sbanken</t>
  </si>
  <si>
    <t>Ønsker du å gjøre en forskjell? Vi støtter ideer som gjør at barn og unge i Norge ikke opplever utenforskap. </t>
  </si>
  <si>
    <t>Regjeringen</t>
  </si>
  <si>
    <t>Ulike tilskuddsordninger, omfattar områda naturforvaltning, friluftsliv, forureining, kulturminne, klima m.m.</t>
  </si>
  <si>
    <t>https://www.skagerakenergi.no/soke-stotte-til-kulturaktiviteter/category1704.html</t>
  </si>
  <si>
    <t>https://soknadssenter.miljodirektoratet.no/</t>
  </si>
  <si>
    <t>ulike frister</t>
  </si>
  <si>
    <t>Tilskudd til friluftsliv, ulike ordninger</t>
  </si>
  <si>
    <t>Klima- og mljødirektoratet</t>
  </si>
  <si>
    <t>kontakt banken</t>
  </si>
  <si>
    <t>Gaver til lag og foreninger som er kunder i banken.</t>
  </si>
  <si>
    <t>Minder søknadsbeløp behandles løpende.</t>
  </si>
  <si>
    <t>ORDNINGER MED LØPENDE BEHANDLING ELLER IKKE OPPGITTE FRISTER</t>
  </si>
  <si>
    <t>ORDNINGER MED FRISTER FRAM TOM 15.9.2018</t>
  </si>
  <si>
    <t xml:space="preserve">Ordninger med navn i rødt har ikke tidligere stått på våre oversikter. </t>
  </si>
</sst>
</file>

<file path=xl/styles.xml><?xml version="1.0" encoding="utf-8"?>
<styleSheet xmlns="http://schemas.openxmlformats.org/spreadsheetml/2006/main">
  <numFmts count="1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dd/mm/yyyy;@"/>
    <numFmt numFmtId="165" formatCode="dd/mm"/>
    <numFmt numFmtId="166" formatCode="d/m/;@"/>
  </numFmts>
  <fonts count="46">
    <font>
      <sz val="11"/>
      <color theme="1"/>
      <name val="Calibri"/>
      <family val="2"/>
    </font>
    <font>
      <sz val="11"/>
      <color indexed="8"/>
      <name val="Calibri"/>
      <family val="2"/>
    </font>
    <font>
      <u val="single"/>
      <sz val="11"/>
      <color indexed="12"/>
      <name val="Calibri"/>
      <family val="2"/>
    </font>
    <font>
      <sz val="11"/>
      <color indexed="17"/>
      <name val="Calibri"/>
      <family val="2"/>
    </font>
    <font>
      <sz val="11"/>
      <color indexed="9"/>
      <name val="Calibri"/>
      <family val="2"/>
    </font>
    <font>
      <b/>
      <sz val="11"/>
      <color indexed="8"/>
      <name val="Calibri"/>
      <family val="2"/>
    </font>
    <font>
      <sz val="11"/>
      <color indexed="10"/>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63"/>
      <name val="Calibri"/>
      <family val="2"/>
    </font>
    <font>
      <b/>
      <sz val="11"/>
      <name val="Calibri"/>
      <family val="2"/>
    </font>
    <font>
      <sz val="11"/>
      <name val="Calibri"/>
      <family val="2"/>
    </font>
    <font>
      <b/>
      <sz val="22"/>
      <name val="Calibri"/>
      <family val="2"/>
    </font>
    <font>
      <b/>
      <sz val="22"/>
      <color indexed="8"/>
      <name val="Calibri"/>
      <family val="2"/>
    </font>
    <font>
      <sz val="8"/>
      <name val="Segoe UI"/>
      <family val="2"/>
    </font>
    <font>
      <u val="single"/>
      <sz val="11"/>
      <color theme="11"/>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u val="single"/>
      <sz val="11"/>
      <color theme="10"/>
      <name val="Calibri"/>
      <family val="2"/>
    </font>
    <font>
      <sz val="11"/>
      <color rgb="FF3F3F76"/>
      <name val="Calibri"/>
      <family val="2"/>
    </font>
    <font>
      <sz val="11"/>
      <color rgb="FFFA7D00"/>
      <name val="Calibri"/>
      <family val="2"/>
    </font>
    <font>
      <b/>
      <sz val="11"/>
      <color theme="0"/>
      <name val="Calibri"/>
      <family val="2"/>
    </font>
    <font>
      <sz val="11"/>
      <color rgb="FF9C570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b/>
      <sz val="11"/>
      <color theme="1"/>
      <name val="Calibri"/>
      <family val="2"/>
    </font>
    <font>
      <b/>
      <sz val="11"/>
      <color rgb="FF3F3F3F"/>
      <name val="Calibri"/>
      <family val="2"/>
    </font>
    <font>
      <sz val="11"/>
      <color theme="0"/>
      <name val="Calibri"/>
      <family val="2"/>
    </font>
    <font>
      <sz val="11"/>
      <color rgb="FFFF0000"/>
      <name val="Calibri"/>
      <family val="2"/>
    </font>
    <font>
      <sz val="11"/>
      <color rgb="FF2C2C2D"/>
      <name val="Calibri"/>
      <family val="2"/>
    </font>
    <font>
      <b/>
      <sz val="2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20" borderId="1" applyNumberFormat="0" applyAlignment="0" applyProtection="0"/>
    <xf numFmtId="0" fontId="28" fillId="21" borderId="0" applyNumberFormat="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31" fillId="0" borderId="0" applyNumberFormat="0" applyFill="0" applyBorder="0" applyAlignment="0" applyProtection="0"/>
    <xf numFmtId="0" fontId="32" fillId="23" borderId="1" applyNumberFormat="0" applyAlignment="0" applyProtection="0"/>
    <xf numFmtId="0" fontId="33" fillId="0" borderId="2" applyNumberFormat="0" applyFill="0" applyAlignment="0" applyProtection="0"/>
    <xf numFmtId="43" fontId="0" fillId="0" borderId="0" applyFont="0" applyFill="0" applyBorder="0" applyAlignment="0" applyProtection="0"/>
    <xf numFmtId="0" fontId="34" fillId="24" borderId="3" applyNumberFormat="0" applyAlignment="0" applyProtection="0"/>
    <xf numFmtId="0" fontId="0" fillId="25" borderId="4" applyNumberFormat="0" applyFont="0" applyAlignment="0" applyProtection="0"/>
    <xf numFmtId="0" fontId="35" fillId="26" borderId="0" applyNumberFormat="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41" fontId="0" fillId="0" borderId="0" applyFont="0" applyFill="0" applyBorder="0" applyAlignment="0" applyProtection="0"/>
    <xf numFmtId="0" fontId="41" fillId="20" borderId="9" applyNumberFormat="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cellStyleXfs>
  <cellXfs count="39">
    <xf numFmtId="0" fontId="0" fillId="0" borderId="0" xfId="0" applyFont="1" applyAlignment="1">
      <alignment/>
    </xf>
    <xf numFmtId="0" fontId="0" fillId="0" borderId="0" xfId="0" applyAlignment="1">
      <alignment vertical="top"/>
    </xf>
    <xf numFmtId="0" fontId="0" fillId="0" borderId="0" xfId="0" applyAlignment="1">
      <alignment vertical="top" wrapText="1"/>
    </xf>
    <xf numFmtId="0" fontId="31" fillId="0" borderId="0" xfId="38" applyAlignment="1">
      <alignment vertical="top"/>
    </xf>
    <xf numFmtId="164" fontId="0" fillId="0" borderId="0" xfId="0" applyNumberFormat="1" applyAlignment="1">
      <alignment vertical="top"/>
    </xf>
    <xf numFmtId="0" fontId="0" fillId="0" borderId="0" xfId="0" applyFill="1" applyAlignment="1">
      <alignment vertical="top"/>
    </xf>
    <xf numFmtId="0" fontId="0" fillId="0" borderId="0" xfId="0" applyFill="1" applyAlignment="1">
      <alignment vertical="top" wrapText="1"/>
    </xf>
    <xf numFmtId="0" fontId="0" fillId="0" borderId="0" xfId="0" applyFill="1" applyBorder="1" applyAlignment="1">
      <alignment vertical="top" wrapText="1"/>
    </xf>
    <xf numFmtId="0" fontId="0" fillId="0" borderId="0" xfId="0" applyFill="1" applyAlignment="1">
      <alignment wrapText="1"/>
    </xf>
    <xf numFmtId="0" fontId="0" fillId="0" borderId="0" xfId="0" applyFill="1" applyBorder="1" applyAlignment="1">
      <alignment wrapText="1"/>
    </xf>
    <xf numFmtId="0" fontId="31" fillId="33" borderId="0" xfId="38" applyFill="1" applyAlignment="1">
      <alignment vertical="top"/>
    </xf>
    <xf numFmtId="0" fontId="40" fillId="33" borderId="0" xfId="0" applyFont="1" applyFill="1" applyAlignment="1">
      <alignment vertical="center"/>
    </xf>
    <xf numFmtId="0" fontId="40" fillId="34" borderId="10" xfId="0" applyFont="1" applyFill="1" applyBorder="1" applyAlignment="1">
      <alignment vertical="center"/>
    </xf>
    <xf numFmtId="0" fontId="40" fillId="34" borderId="0" xfId="0" applyFont="1" applyFill="1" applyAlignment="1">
      <alignment vertical="center"/>
    </xf>
    <xf numFmtId="0" fontId="43" fillId="0" borderId="0" xfId="0" applyFont="1" applyAlignment="1">
      <alignment vertical="top"/>
    </xf>
    <xf numFmtId="0" fontId="43" fillId="0" borderId="0" xfId="0" applyFont="1" applyFill="1" applyAlignment="1">
      <alignment vertical="top"/>
    </xf>
    <xf numFmtId="0" fontId="43" fillId="0" borderId="0" xfId="0" applyFont="1" applyFill="1" applyBorder="1" applyAlignment="1">
      <alignment vertical="top" wrapText="1"/>
    </xf>
    <xf numFmtId="0" fontId="0" fillId="0" borderId="0" xfId="0" applyAlignment="1">
      <alignment/>
    </xf>
    <xf numFmtId="0" fontId="44" fillId="0" borderId="0" xfId="0" applyFont="1" applyAlignment="1">
      <alignment/>
    </xf>
    <xf numFmtId="0" fontId="21" fillId="34" borderId="10" xfId="0" applyFont="1" applyFill="1" applyBorder="1" applyAlignment="1">
      <alignment horizontal="left" vertical="center"/>
    </xf>
    <xf numFmtId="0" fontId="22" fillId="0" borderId="0" xfId="0" applyFont="1" applyAlignment="1">
      <alignment vertical="top" wrapText="1"/>
    </xf>
    <xf numFmtId="0" fontId="22" fillId="0" borderId="0" xfId="0" applyFont="1" applyAlignment="1">
      <alignment vertical="top"/>
    </xf>
    <xf numFmtId="0" fontId="22" fillId="0" borderId="0" xfId="0" applyFont="1" applyFill="1" applyBorder="1" applyAlignment="1">
      <alignment vertical="top" wrapText="1"/>
    </xf>
    <xf numFmtId="0" fontId="22" fillId="0" borderId="0" xfId="0" applyFont="1" applyFill="1" applyBorder="1" applyAlignment="1">
      <alignment vertical="top"/>
    </xf>
    <xf numFmtId="0" fontId="22" fillId="0" borderId="0" xfId="0" applyFont="1" applyAlignment="1">
      <alignment wrapText="1"/>
    </xf>
    <xf numFmtId="164" fontId="21" fillId="34" borderId="0" xfId="0" applyNumberFormat="1" applyFont="1" applyFill="1" applyAlignment="1">
      <alignment vertical="center"/>
    </xf>
    <xf numFmtId="164" fontId="21" fillId="0" borderId="0" xfId="0" applyNumberFormat="1" applyFont="1" applyBorder="1" applyAlignment="1">
      <alignment vertical="center" wrapText="1"/>
    </xf>
    <xf numFmtId="164" fontId="22" fillId="0" borderId="0" xfId="0" applyNumberFormat="1" applyFont="1" applyAlignment="1">
      <alignment vertical="top"/>
    </xf>
    <xf numFmtId="0" fontId="22" fillId="0" borderId="0" xfId="0" applyNumberFormat="1" applyFont="1" applyBorder="1" applyAlignment="1">
      <alignment vertical="top" wrapText="1"/>
    </xf>
    <xf numFmtId="164" fontId="22" fillId="0" borderId="0" xfId="0" applyNumberFormat="1" applyFont="1" applyBorder="1" applyAlignment="1">
      <alignment vertical="top"/>
    </xf>
    <xf numFmtId="14" fontId="22" fillId="0" borderId="0" xfId="0" applyNumberFormat="1" applyFont="1" applyAlignment="1">
      <alignment/>
    </xf>
    <xf numFmtId="0" fontId="23" fillId="33" borderId="0" xfId="0" applyFont="1" applyFill="1" applyAlignment="1">
      <alignment vertical="top"/>
    </xf>
    <xf numFmtId="0" fontId="45" fillId="33" borderId="0" xfId="0" applyFont="1" applyFill="1" applyAlignment="1">
      <alignment vertical="top" wrapText="1"/>
    </xf>
    <xf numFmtId="164" fontId="22" fillId="33" borderId="0" xfId="0" applyNumberFormat="1" applyFont="1" applyFill="1" applyAlignment="1">
      <alignment vertical="top"/>
    </xf>
    <xf numFmtId="0" fontId="22" fillId="33" borderId="0" xfId="0" applyNumberFormat="1" applyFont="1" applyFill="1" applyBorder="1" applyAlignment="1">
      <alignment vertical="top" wrapText="1"/>
    </xf>
    <xf numFmtId="0" fontId="22" fillId="33" borderId="0" xfId="0" applyFont="1" applyFill="1" applyAlignment="1">
      <alignment vertical="top" wrapText="1"/>
    </xf>
    <xf numFmtId="164" fontId="21" fillId="33" borderId="0" xfId="0" applyNumberFormat="1" applyFont="1" applyFill="1" applyAlignment="1">
      <alignment vertical="center"/>
    </xf>
    <xf numFmtId="164" fontId="21" fillId="33" borderId="0" xfId="0" applyNumberFormat="1" applyFont="1" applyFill="1" applyBorder="1" applyAlignment="1">
      <alignment vertical="center" wrapText="1"/>
    </xf>
    <xf numFmtId="0" fontId="21" fillId="33" borderId="0" xfId="0" applyFont="1" applyFill="1" applyBorder="1" applyAlignment="1">
      <alignment horizontal="left" vertical="center"/>
    </xf>
  </cellXfs>
  <cellStyles count="49">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uerth.no/wurth/om-oss/wrthfondet/" TargetMode="External" /><Relationship Id="rId2" Type="http://schemas.openxmlformats.org/officeDocument/2006/relationships/hyperlink" Target="http://www.istadkraft.no/istadfondet" TargetMode="External" /><Relationship Id="rId3" Type="http://schemas.openxmlformats.org/officeDocument/2006/relationships/hyperlink" Target="http://neas.mr.no/respons" TargetMode="External" /><Relationship Id="rId4" Type="http://schemas.openxmlformats.org/officeDocument/2006/relationships/hyperlink" Target="https://lottstift.no/nb/tilskuddsordninger/norsk-tippings-overskudd/" TargetMode="External" /><Relationship Id="rId5" Type="http://schemas.openxmlformats.org/officeDocument/2006/relationships/hyperlink" Target="http://www.sulland.no/om-sulland/sullandfondet/?utm_source=Apsis%20eDM&amp;utm_medium=E-post&amp;utm_content=unspecified&amp;utm_campaign=unspecified" TargetMode="External" /><Relationship Id="rId6" Type="http://schemas.openxmlformats.org/officeDocument/2006/relationships/hyperlink" Target="https://www.storebrand.no/site/stb.nsf/pages/dukan-konkurransen.html" TargetMode="External" /><Relationship Id="rId7" Type="http://schemas.openxmlformats.org/officeDocument/2006/relationships/hyperlink" Target="https://www.storebrand.no/site/stb.nsf/pages/dukan-konkurransen.html" TargetMode="External" /><Relationship Id="rId8" Type="http://schemas.openxmlformats.org/officeDocument/2006/relationships/hyperlink" Target="http://www.vkraft.no/vesteralskrafta/samfunnsengasjement-2/arlig-tildeling/" TargetMode="External" /><Relationship Id="rId9" Type="http://schemas.openxmlformats.org/officeDocument/2006/relationships/hyperlink" Target="http://www.sunnfjordenergi.no/om-oss/samfunnsansvarsponsorat/" TargetMode="External" /><Relationship Id="rId10" Type="http://schemas.openxmlformats.org/officeDocument/2006/relationships/hyperlink" Target="http://www.sunnfjordenergi.no/om-oss/samfunnsansvarsponsorat/" TargetMode="External" /><Relationship Id="rId11" Type="http://schemas.openxmlformats.org/officeDocument/2006/relationships/hyperlink" Target="http://www.sunnfjordenergi.no/om-oss/samfunnsansvarsponsorat/" TargetMode="External" /><Relationship Id="rId12" Type="http://schemas.openxmlformats.org/officeDocument/2006/relationships/hyperlink" Target="https://www.tussa.no/om-oss/sponsor" TargetMode="External" /><Relationship Id="rId13" Type="http://schemas.openxmlformats.org/officeDocument/2006/relationships/hyperlink" Target="http://www.sunnfjordenergi.no/om-oss/samfunnsansvarsponsorat/" TargetMode="External" /><Relationship Id="rId14" Type="http://schemas.openxmlformats.org/officeDocument/2006/relationships/hyperlink" Target="http://www.vkraft.no/vesteralskrafta/samfunnsengasjement-2/arlig-tildeling/" TargetMode="External" /><Relationship Id="rId15" Type="http://schemas.openxmlformats.org/officeDocument/2006/relationships/hyperlink" Target="http://www.ostfoldfk.no/modules/module_123/proxy.asp?D=2&amp;C=433&amp;I=16900&amp;m=1382" TargetMode="External" /><Relationship Id="rId16" Type="http://schemas.openxmlformats.org/officeDocument/2006/relationships/hyperlink" Target="http://www.sulland.no/om-sulland/sullandfondet/?utm_source=Apsis%20eDM&amp;utm_medium=E-post&amp;utm_content=unspecified&amp;utm_campaign=unspecified" TargetMode="External" /><Relationship Id="rId17" Type="http://schemas.openxmlformats.org/officeDocument/2006/relationships/hyperlink" Target="http://www.stiftelsen-uni.no/soknaden.html" TargetMode="External" /><Relationship Id="rId18" Type="http://schemas.openxmlformats.org/officeDocument/2006/relationships/hyperlink" Target="http://www.finsefondet.no/03soknad.html" TargetMode="External" /><Relationship Id="rId19" Type="http://schemas.openxmlformats.org/officeDocument/2006/relationships/hyperlink" Target="http://www.legatsiden.no/innhold/visettlegat.php?id=4312" TargetMode="External" /><Relationship Id="rId20" Type="http://schemas.openxmlformats.org/officeDocument/2006/relationships/hyperlink" Target="http://hjelpefondet.no/sok-stotte/" TargetMode="External" /><Relationship Id="rId21" Type="http://schemas.openxmlformats.org/officeDocument/2006/relationships/hyperlink" Target="http://srstiftelsen.no/" TargetMode="External" /><Relationship Id="rId22" Type="http://schemas.openxmlformats.org/officeDocument/2006/relationships/hyperlink" Target="http://him.as/om-him/stotteordninger-og-sponsing/" TargetMode="External" /><Relationship Id="rId23" Type="http://schemas.openxmlformats.org/officeDocument/2006/relationships/hyperlink" Target="http://www.normatic.no/sponsorsttte/" TargetMode="External" /><Relationship Id="rId24" Type="http://schemas.openxmlformats.org/officeDocument/2006/relationships/hyperlink" Target="http://www.ringnes.no/kontakt/forbrukerkontakt/Sider/sponsorhenvendelser.aspx" TargetMode="External" /><Relationship Id="rId25" Type="http://schemas.openxmlformats.org/officeDocument/2006/relationships/hyperlink" Target="https://www.dnb.no/om-oss/sponsorvirksomhet.html" TargetMode="External" /><Relationship Id="rId26" Type="http://schemas.openxmlformats.org/officeDocument/2006/relationships/hyperlink" Target="http://www.lysekonsern.no/om-konsernet/sponsorater/" TargetMode="External" /><Relationship Id="rId27" Type="http://schemas.openxmlformats.org/officeDocument/2006/relationships/hyperlink" Target="http://www.sulland.no/om-sulland/sullandfondet/?utm_source=Apsis%20eDM&amp;utm_medium=E-post&amp;utm_content=unspecified&amp;utm_campaign=unspecified" TargetMode="External" /><Relationship Id="rId28" Type="http://schemas.openxmlformats.org/officeDocument/2006/relationships/hyperlink" Target="https://www.norled.no/om-norled/sponsorvirksomhet/?utm_source=Apsis%20eDM&amp;utm_medium=E-post&amp;utm_content=unspecified&amp;utm_campaign=unspecified" TargetMode="External" /><Relationship Id="rId29" Type="http://schemas.openxmlformats.org/officeDocument/2006/relationships/hyperlink" Target="https://www.if.no/web/no/om/samfunn/trygghetsfond/pages/default.aspx" TargetMode="External" /><Relationship Id="rId30" Type="http://schemas.openxmlformats.org/officeDocument/2006/relationships/hyperlink" Target="http://www.fjord1.no/om-fjord1/sponsorat" TargetMode="External" /><Relationship Id="rId31" Type="http://schemas.openxmlformats.org/officeDocument/2006/relationships/hyperlink" Target="http://www.moelven.com/no/Om-Moelven/Sponsing-og-stotte/" TargetMode="External" /><Relationship Id="rId32" Type="http://schemas.openxmlformats.org/officeDocument/2006/relationships/hyperlink" Target="https://spareskillingsbanken.no/soknadsskjema-skillingsfondet/" TargetMode="External" /><Relationship Id="rId33" Type="http://schemas.openxmlformats.org/officeDocument/2006/relationships/hyperlink" Target="http://www.bessjs.no/soknad.html" TargetMode="External" /><Relationship Id="rId34" Type="http://schemas.openxmlformats.org/officeDocument/2006/relationships/hyperlink" Target="http://www.akershus.no/Ansvarsomrader/Kulturminner/Prosjekter/?article_id=203367" TargetMode="External" /><Relationship Id="rId35" Type="http://schemas.openxmlformats.org/officeDocument/2006/relationships/hyperlink" Target="http://sparebankstiftelsen.no/sok-stotte" TargetMode="External" /><Relationship Id="rId36" Type="http://schemas.openxmlformats.org/officeDocument/2006/relationships/hyperlink" Target="http://www.sparebankforeningen.no/gaver/" TargetMode="External" /><Relationship Id="rId37" Type="http://schemas.openxmlformats.org/officeDocument/2006/relationships/hyperlink" Target="http://www.sunnfjordenergi.no/om-oss/samfunnsansvarsponsorat/" TargetMode="External" /><Relationship Id="rId38" Type="http://schemas.openxmlformats.org/officeDocument/2006/relationships/hyperlink" Target="http://www.sunnfjordenergi.no/om-oss/samfunnsansvarsponsorat/" TargetMode="External" /><Relationship Id="rId39" Type="http://schemas.openxmlformats.org/officeDocument/2006/relationships/hyperlink" Target="http://www.sfe.no/Om-SFE/Sponsor/Kriterium/" TargetMode="External" /><Relationship Id="rId40" Type="http://schemas.openxmlformats.org/officeDocument/2006/relationships/hyperlink" Target="http://ots.olavthonstiftelser.no/stotte-til-allmennyttige-formal/soknad/" TargetMode="External" /><Relationship Id="rId41" Type="http://schemas.openxmlformats.org/officeDocument/2006/relationships/hyperlink" Target="http://otss.olavthonstiftelser.no/soknad/" TargetMode="External" /><Relationship Id="rId42" Type="http://schemas.openxmlformats.org/officeDocument/2006/relationships/hyperlink" Target="http://www.eidsiva.net/omoss/sponsorarbeid" TargetMode="External" /><Relationship Id="rId43" Type="http://schemas.openxmlformats.org/officeDocument/2006/relationships/hyperlink" Target="http://www.hordaland.no/nn-NO/kultur/kunst--og-kulturutvikling/driftstotte-til-kunst-kultur-og-idrett/" TargetMode="External" /><Relationship Id="rId44" Type="http://schemas.openxmlformats.org/officeDocument/2006/relationships/hyperlink" Target="http://www.sfe.no/Om-SFE/Sponsor/Kriterium/" TargetMode="External" /><Relationship Id="rId45" Type="http://schemas.openxmlformats.org/officeDocument/2006/relationships/hyperlink" Target="http://www.romeriksfondet.no/" TargetMode="External" /><Relationship Id="rId46" Type="http://schemas.openxmlformats.org/officeDocument/2006/relationships/hyperlink" Target="https://www.extrastiftelsen.no/sok/" TargetMode="External" /><Relationship Id="rId47" Type="http://schemas.openxmlformats.org/officeDocument/2006/relationships/hyperlink" Target="https://www.extrastiftelsen.no/sok/" TargetMode="External" /><Relationship Id="rId48" Type="http://schemas.openxmlformats.org/officeDocument/2006/relationships/hyperlink" Target="https://www.oest.no/spire/" TargetMode="External" /><Relationship Id="rId49" Type="http://schemas.openxmlformats.org/officeDocument/2006/relationships/hyperlink" Target="https://www.cultura.no/gavefond" TargetMode="External" /><Relationship Id="rId50" Type="http://schemas.openxmlformats.org/officeDocument/2006/relationships/hyperlink" Target="https://www.idrettsforbundet.no/klubbguiden/stotteordninger/extrastiftelsen-helse-og-rehabilitering/" TargetMode="External" /><Relationship Id="rId51" Type="http://schemas.openxmlformats.org/officeDocument/2006/relationships/hyperlink" Target="http://www.los.no/los/losfondet/LOSFondet/" TargetMode="External" /><Relationship Id="rId52" Type="http://schemas.openxmlformats.org/officeDocument/2006/relationships/hyperlink" Target="https://extrastiftelsen.no/retningslinjer-for-helseprosjekter/" TargetMode="External" /><Relationship Id="rId53" Type="http://schemas.openxmlformats.org/officeDocument/2006/relationships/hyperlink" Target="http://www.hordaland.no/nn-NO/kultur/kunst--og-kulturutvikling/kulturelt-utviklingsprogram-kup/" TargetMode="External" /><Relationship Id="rId54" Type="http://schemas.openxmlformats.org/officeDocument/2006/relationships/hyperlink" Target="https://mrfylke.no/Tenesteomraade/Kultur/OEkonomisk-stoette/Folkehelse-og-fysisk-aktivitet/Tilskot-til-enkle-friluftstiltak" TargetMode="External" /><Relationship Id="rId55" Type="http://schemas.openxmlformats.org/officeDocument/2006/relationships/hyperlink" Target="https://www.skskonsern.no/slik-soker-du-stotte/category1090.html" TargetMode="External" /><Relationship Id="rId56" Type="http://schemas.openxmlformats.org/officeDocument/2006/relationships/hyperlink" Target="http://www.akershus.no/ansvarsomrader/tilskudd-og-stotteordninger/?article_id=203595" TargetMode="External" /><Relationship Id="rId57" Type="http://schemas.openxmlformats.org/officeDocument/2006/relationships/hyperlink" Target="https://extrastiftelsen.no/retningslinjer-for-helseprosjekter/" TargetMode="External" /><Relationship Id="rId58" Type="http://schemas.openxmlformats.org/officeDocument/2006/relationships/hyperlink" Target="http://spirer.lyse.no/spirer" TargetMode="External" /><Relationship Id="rId59" Type="http://schemas.openxmlformats.org/officeDocument/2006/relationships/hyperlink" Target="http://spirer.lyse.no/spirer" TargetMode="External" /><Relationship Id="rId60" Type="http://schemas.openxmlformats.org/officeDocument/2006/relationships/hyperlink" Target="http://spirer.lyse.no/spirer" TargetMode="External" /><Relationship Id="rId61" Type="http://schemas.openxmlformats.org/officeDocument/2006/relationships/hyperlink" Target="https://mrfylke.no/Tenesteomraade/Kultur/OEkonomisk-stoette/Driftstilskot-eitt-eller-treaarig" TargetMode="External" /><Relationship Id="rId62" Type="http://schemas.openxmlformats.org/officeDocument/2006/relationships/hyperlink" Target="https://mrfylke.no/Tenesteomraade/Kultur/OEkonomisk-stoette/Driftstilskot-eitt-eller-treaarig" TargetMode="External" /><Relationship Id="rId63" Type="http://schemas.openxmlformats.org/officeDocument/2006/relationships/hyperlink" Target="https://spareskillingsbanken.no/soknadsskjema-skillingsfondet/" TargetMode="External" /><Relationship Id="rId64" Type="http://schemas.openxmlformats.org/officeDocument/2006/relationships/hyperlink" Target="https://www.cultura.no/gavefond" TargetMode="External" /><Relationship Id="rId65" Type="http://schemas.openxmlformats.org/officeDocument/2006/relationships/hyperlink" Target="https://harstad-sparebank.no/ombanken/sponsorater-store_gaver/lokalbidraget_side" TargetMode="External" /><Relationship Id="rId66" Type="http://schemas.openxmlformats.org/officeDocument/2006/relationships/hyperlink" Target="https://www.gjensidige.no/nr/dugnadsloftet" TargetMode="External" /><Relationship Id="rId67" Type="http://schemas.openxmlformats.org/officeDocument/2006/relationships/hyperlink" Target="http://bergesenstiftelsen.no/" TargetMode="External" /><Relationship Id="rId68" Type="http://schemas.openxmlformats.org/officeDocument/2006/relationships/hyperlink" Target="https://www.nationalgeographic.org/grants" TargetMode="External" /><Relationship Id="rId69" Type="http://schemas.openxmlformats.org/officeDocument/2006/relationships/hyperlink" Target="http://marineharvest.no/kontakt/sponsorsamarbeid/" TargetMode="External" /><Relationship Id="rId70" Type="http://schemas.openxmlformats.org/officeDocument/2006/relationships/hyperlink" Target="https://www.sparebank1.no/nb/sore-sunnmore/om-oss/samfunnsansvar/prosjektmidlar.html" TargetMode="External" /><Relationship Id="rId7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69"/>
  <sheetViews>
    <sheetView tabSelected="1" zoomScale="80" zoomScaleNormal="80" zoomScalePageLayoutView="0" workbookViewId="0" topLeftCell="A1">
      <pane xSplit="1" ySplit="1" topLeftCell="B2" activePane="bottomRight" state="frozen"/>
      <selection pane="topLeft" activeCell="A1" sqref="A1"/>
      <selection pane="topRight" activeCell="D1" sqref="D1"/>
      <selection pane="bottomLeft" activeCell="A6" sqref="A6"/>
      <selection pane="bottomRight" activeCell="C10" sqref="C10"/>
    </sheetView>
  </sheetViews>
  <sheetFormatPr defaultColWidth="11.421875" defaultRowHeight="15"/>
  <cols>
    <col min="1" max="1" width="35.57421875" style="1" customWidth="1"/>
    <col min="2" max="2" width="66.00390625" style="1" customWidth="1"/>
    <col min="3" max="3" width="81.7109375" style="1" customWidth="1"/>
    <col min="4" max="4" width="16.140625" style="27" customWidth="1"/>
    <col min="5" max="5" width="16.140625" style="29" customWidth="1"/>
    <col min="6" max="6" width="131.421875" style="21" bestFit="1" customWidth="1"/>
    <col min="7" max="16384" width="11.421875" style="1" customWidth="1"/>
  </cols>
  <sheetData>
    <row r="1" spans="1:7" ht="46.5" customHeight="1" thickBot="1">
      <c r="A1" s="12" t="s">
        <v>88</v>
      </c>
      <c r="B1" s="13" t="s">
        <v>13</v>
      </c>
      <c r="C1" s="13" t="s">
        <v>26</v>
      </c>
      <c r="D1" s="25" t="s">
        <v>29</v>
      </c>
      <c r="E1" s="26" t="s">
        <v>37</v>
      </c>
      <c r="F1" s="19" t="s">
        <v>14</v>
      </c>
      <c r="G1" s="1" t="s">
        <v>114</v>
      </c>
    </row>
    <row r="2" spans="1:6" ht="27.75" customHeight="1">
      <c r="A2" s="31" t="s">
        <v>297</v>
      </c>
      <c r="B2" s="11"/>
      <c r="C2" s="11"/>
      <c r="D2" s="36"/>
      <c r="E2" s="37"/>
      <c r="F2" s="38"/>
    </row>
    <row r="3" spans="1:6" ht="45">
      <c r="A3" s="5" t="s">
        <v>221</v>
      </c>
      <c r="B3" s="2" t="s">
        <v>222</v>
      </c>
      <c r="C3" s="3" t="s">
        <v>223</v>
      </c>
      <c r="D3" s="27">
        <v>43174</v>
      </c>
      <c r="E3" s="28">
        <f aca="true" ca="1" t="shared" si="0" ref="E3:E34">IF(ISNUMBER(D3),D3-TODAY(),D3)</f>
        <v>8</v>
      </c>
      <c r="F3" s="20"/>
    </row>
    <row r="4" spans="1:6" ht="30">
      <c r="A4" s="5" t="s">
        <v>139</v>
      </c>
      <c r="B4" s="2" t="s">
        <v>141</v>
      </c>
      <c r="C4" s="3" t="s">
        <v>140</v>
      </c>
      <c r="D4" s="27">
        <v>43174</v>
      </c>
      <c r="E4" s="28">
        <f ca="1" t="shared" si="0"/>
        <v>8</v>
      </c>
      <c r="F4" s="20"/>
    </row>
    <row r="5" spans="1:6" ht="15">
      <c r="A5" s="5" t="s">
        <v>137</v>
      </c>
      <c r="B5" s="17"/>
      <c r="C5" s="3" t="s">
        <v>138</v>
      </c>
      <c r="D5" s="27">
        <v>43174</v>
      </c>
      <c r="E5" s="28">
        <f ca="1" t="shared" si="0"/>
        <v>8</v>
      </c>
      <c r="F5" s="20" t="s">
        <v>156</v>
      </c>
    </row>
    <row r="6" spans="1:6" ht="15">
      <c r="A6" s="5" t="s">
        <v>137</v>
      </c>
      <c r="B6" s="2" t="s">
        <v>143</v>
      </c>
      <c r="C6" s="3" t="s">
        <v>142</v>
      </c>
      <c r="D6" s="27">
        <v>43174</v>
      </c>
      <c r="E6" s="28">
        <f ca="1" t="shared" si="0"/>
        <v>8</v>
      </c>
      <c r="F6" s="20" t="s">
        <v>149</v>
      </c>
    </row>
    <row r="7" spans="1:6" ht="15">
      <c r="A7" s="5" t="s">
        <v>137</v>
      </c>
      <c r="B7" s="2" t="s">
        <v>144</v>
      </c>
      <c r="C7" s="3" t="s">
        <v>145</v>
      </c>
      <c r="D7" s="27">
        <v>43174</v>
      </c>
      <c r="E7" s="28">
        <f ca="1" t="shared" si="0"/>
        <v>8</v>
      </c>
      <c r="F7" s="20" t="s">
        <v>152</v>
      </c>
    </row>
    <row r="8" spans="1:5" ht="15">
      <c r="A8" s="5" t="s">
        <v>105</v>
      </c>
      <c r="B8" s="2" t="s">
        <v>106</v>
      </c>
      <c r="C8" s="3" t="s">
        <v>202</v>
      </c>
      <c r="D8" s="27">
        <v>43174</v>
      </c>
      <c r="E8" s="28">
        <f ca="1" t="shared" si="0"/>
        <v>8</v>
      </c>
    </row>
    <row r="9" spans="1:6" ht="60">
      <c r="A9" s="5" t="s">
        <v>12</v>
      </c>
      <c r="B9" s="2" t="s">
        <v>270</v>
      </c>
      <c r="C9" s="3" t="s">
        <v>31</v>
      </c>
      <c r="D9" s="27">
        <v>43178</v>
      </c>
      <c r="E9" s="28">
        <f ca="1" t="shared" si="0"/>
        <v>12</v>
      </c>
      <c r="F9" s="20" t="str">
        <f>IF(ISNUMBER(SEARCH("vilt",B9)),"Vilt",IF(ISNUMBER(SEARCH("skilt",B9)),"Turskilt",IF(ISNUMBER(SEARCH("spill",B9)),"Spillemidler",IF(ISNUMBER(SEARCH("Tiltak i stat",B9)),"Tiltak i statlig sikrede områder",B9))))</f>
        <v>Sparebankstiftelsen SR-Bank gir gaver til prosjekter innen kategoriene barn og unge, oppvekstmiljø, idrett, friluftsliv, samfunnssikkerhet og kultur. Lag og foreninger og enkeltpersoner kan søke prosjektmidler til tiltak som er allmennyttige og bidra til en positiv utvikling av regionen.</v>
      </c>
    </row>
    <row r="10" spans="1:6" ht="15">
      <c r="A10" s="5" t="s">
        <v>10</v>
      </c>
      <c r="B10" s="2" t="s">
        <v>116</v>
      </c>
      <c r="C10" s="3" t="s">
        <v>115</v>
      </c>
      <c r="D10" s="27">
        <v>43190</v>
      </c>
      <c r="E10" s="28">
        <f ca="1" t="shared" si="0"/>
        <v>24</v>
      </c>
      <c r="F10" s="20" t="str">
        <f>IF(ISNUMBER(SEARCH("vilt",B10)),"Vilt",IF(ISNUMBER(SEARCH("skilt",B10)),"Turskilt",IF(ISNUMBER(SEARCH("spill",B10)),"Spillemidler",IF(ISNUMBER(SEARCH("Tiltak i stat",B10)),"Tiltak i statlig sikrede områder",B10))))</f>
        <v>Olav Thon Stiftelsen</v>
      </c>
    </row>
    <row r="11" spans="1:7" ht="135">
      <c r="A11" s="15" t="s">
        <v>274</v>
      </c>
      <c r="B11" s="2" t="s">
        <v>275</v>
      </c>
      <c r="C11" s="3" t="s">
        <v>276</v>
      </c>
      <c r="D11" s="27">
        <v>43190</v>
      </c>
      <c r="E11" s="28">
        <f ca="1" t="shared" si="0"/>
        <v>24</v>
      </c>
      <c r="F11" s="20"/>
      <c r="G11" s="14"/>
    </row>
    <row r="12" spans="1:6" ht="30">
      <c r="A12" s="1" t="s">
        <v>0</v>
      </c>
      <c r="B12" s="2" t="s">
        <v>16</v>
      </c>
      <c r="C12" s="3" t="s">
        <v>36</v>
      </c>
      <c r="D12" s="27">
        <v>43191</v>
      </c>
      <c r="E12" s="28">
        <f ca="1" t="shared" si="0"/>
        <v>25</v>
      </c>
      <c r="F12" s="20" t="str">
        <f>IF(ISNUMBER(SEARCH("vilt",B12)),"Vilt",IF(ISNUMBER(SEARCH("skilt",B12)),"Turskilt",IF(ISNUMBER(SEARCH("spill",B12)),"Spillemidler",IF(ISNUMBER(SEARCH("Tiltak i stat",B12)),"Tiltak i statlig sikrede områder",B12))))</f>
        <v>Støtte til naturvern, vern av planter og dyr, kulturelle og historiske tiltak i Sandefjord og omegn</v>
      </c>
    </row>
    <row r="13" spans="1:6" ht="30">
      <c r="A13" s="1" t="s">
        <v>1</v>
      </c>
      <c r="B13" s="2" t="s">
        <v>17</v>
      </c>
      <c r="C13" s="3" t="s">
        <v>28</v>
      </c>
      <c r="D13" s="27">
        <v>43191</v>
      </c>
      <c r="E13" s="28">
        <f ca="1" t="shared" si="0"/>
        <v>25</v>
      </c>
      <c r="F13" s="20" t="s">
        <v>148</v>
      </c>
    </row>
    <row r="14" spans="1:6" ht="15">
      <c r="A14" s="5" t="s">
        <v>61</v>
      </c>
      <c r="B14" s="2" t="s">
        <v>62</v>
      </c>
      <c r="C14" s="3" t="s">
        <v>63</v>
      </c>
      <c r="D14" s="27">
        <v>43191</v>
      </c>
      <c r="E14" s="28">
        <f ca="1" t="shared" si="0"/>
        <v>25</v>
      </c>
      <c r="F14" s="22" t="str">
        <f>IF(ISNUMBER(SEARCH("vilt",B14)),"Vilt",IF(ISNUMBER(SEARCH("skilt",B14)),"Turskilt",IF(ISNUMBER(SEARCH("spill",B14)),"Spillemidler",IF(ISNUMBER(SEARCH("Tiltak i stat",B14)),"Tiltak i statlig sikrede områder",IF(ISNUMBER(SEARCH("spons",B14)),"Sponsor",B14)))))</f>
        <v>Sponsor</v>
      </c>
    </row>
    <row r="15" spans="1:5" ht="30">
      <c r="A15" s="1" t="s">
        <v>7</v>
      </c>
      <c r="B15" s="2" t="s">
        <v>174</v>
      </c>
      <c r="C15" s="3" t="s">
        <v>173</v>
      </c>
      <c r="D15" s="30">
        <v>43191</v>
      </c>
      <c r="E15" s="28">
        <f ca="1" t="shared" si="0"/>
        <v>25</v>
      </c>
    </row>
    <row r="16" spans="1:6" ht="15">
      <c r="A16" s="5" t="s">
        <v>53</v>
      </c>
      <c r="B16" s="2" t="s">
        <v>54</v>
      </c>
      <c r="C16" s="3" t="s">
        <v>52</v>
      </c>
      <c r="D16" s="27">
        <v>43191</v>
      </c>
      <c r="E16" s="28">
        <f ca="1" t="shared" si="0"/>
        <v>25</v>
      </c>
      <c r="F16" s="20" t="str">
        <f>IF(ISNUMBER(SEARCH("vilt",B16)),"Vilt",IF(ISNUMBER(SEARCH("skilt",B16)),"Turskilt",IF(ISNUMBER(SEARCH("spill",B16)),"Spillemidler",IF(ISNUMBER(SEARCH("Tiltak i stat",B16)),"Tiltak i statlig sikrede områder",IF(ISNUMBER(SEARCH("spons",B16)),"Sponsor",B16)))))</f>
        <v>Sponsor</v>
      </c>
    </row>
    <row r="17" spans="1:7" ht="30">
      <c r="A17" s="15" t="s">
        <v>57</v>
      </c>
      <c r="B17" s="2" t="s">
        <v>265</v>
      </c>
      <c r="C17" s="3" t="s">
        <v>264</v>
      </c>
      <c r="D17" s="27">
        <v>43191</v>
      </c>
      <c r="E17" s="28">
        <f ca="1" t="shared" si="0"/>
        <v>25</v>
      </c>
      <c r="F17" s="21" t="str">
        <f>IF(ISNUMBER(SEARCH("vilt",B17)),"Vilt",IF(ISNUMBER(SEARCH("skilt",B17)),"Turskilt",IF(ISNUMBER(SEARCH("spill",B17)),"Spillemidler",IF(ISNUMBER(SEARCH("Tiltak i stat",B17)),"Tiltak i statlig sikrede områder",IF(ISNUMBER(SEARCH("spons",B17)),"Sponsor",B17)))))</f>
        <v>Søk om penger til aktiviteter og prosjekter som skaper glede og engasjement i ditt lokalmiljø.</v>
      </c>
      <c r="G17" s="14"/>
    </row>
    <row r="18" spans="1:6" ht="15">
      <c r="A18" s="14" t="s">
        <v>228</v>
      </c>
      <c r="B18" s="2" t="s">
        <v>229</v>
      </c>
      <c r="C18" s="3" t="s">
        <v>227</v>
      </c>
      <c r="D18" s="27">
        <v>43191</v>
      </c>
      <c r="E18" s="28">
        <f ca="1" t="shared" si="0"/>
        <v>25</v>
      </c>
      <c r="F18" s="21" t="s">
        <v>230</v>
      </c>
    </row>
    <row r="19" spans="1:6" ht="30">
      <c r="A19" s="5" t="s">
        <v>42</v>
      </c>
      <c r="B19" s="2" t="s">
        <v>200</v>
      </c>
      <c r="C19" s="3" t="s">
        <v>201</v>
      </c>
      <c r="D19" s="27">
        <v>43191</v>
      </c>
      <c r="E19" s="28">
        <f ca="1" t="shared" si="0"/>
        <v>25</v>
      </c>
      <c r="F19" s="20" t="str">
        <f>IF(ISNUMBER(SEARCH("vilt",B19)),"Vilt",IF(ISNUMBER(SEARCH("skilt",B19)),"Turskilt",IF(ISNUMBER(SEARCH("spill",B19)),"Spillemidler",IF(ISNUMBER(SEARCH("Tiltak i stat",B19)),"Tiltak i statlig sikrede områder",B19))))</f>
        <v>«Vi heier på»-konkurransen fordeler årlig økonomisk støtte til ulike samfunnsnyttige prosjekter i inn- og utland.</v>
      </c>
    </row>
    <row r="20" spans="1:6" ht="45">
      <c r="A20" s="5" t="s">
        <v>50</v>
      </c>
      <c r="B20" s="2" t="s">
        <v>109</v>
      </c>
      <c r="C20" s="3" t="s">
        <v>51</v>
      </c>
      <c r="D20" s="27">
        <v>43191</v>
      </c>
      <c r="E20" s="28">
        <f ca="1" t="shared" si="0"/>
        <v>25</v>
      </c>
      <c r="F20" s="20" t="s">
        <v>110</v>
      </c>
    </row>
    <row r="21" spans="1:6" ht="15">
      <c r="A21" s="5" t="s">
        <v>100</v>
      </c>
      <c r="B21" s="2" t="s">
        <v>101</v>
      </c>
      <c r="C21" s="3" t="s">
        <v>102</v>
      </c>
      <c r="D21" s="27">
        <v>43191</v>
      </c>
      <c r="E21" s="28">
        <f ca="1" t="shared" si="0"/>
        <v>25</v>
      </c>
      <c r="F21" s="20" t="s">
        <v>150</v>
      </c>
    </row>
    <row r="22" spans="1:6" ht="30">
      <c r="A22" s="1" t="s">
        <v>6</v>
      </c>
      <c r="B22" s="2" t="s">
        <v>127</v>
      </c>
      <c r="C22" s="3" t="s">
        <v>128</v>
      </c>
      <c r="D22" s="27">
        <v>43193</v>
      </c>
      <c r="E22" s="28">
        <f ca="1" t="shared" si="0"/>
        <v>27</v>
      </c>
      <c r="F22" s="20" t="str">
        <f>IF(ISNUMBER(SEARCH("vilt",B22)),"Vilt",IF(ISNUMBER(SEARCH("skilt",B22)),"Turskilt",IF(ISNUMBER(SEARCH("spill",B22)),"Spillemidler",IF(ISNUMBER(SEARCH("Tiltak i stat",B22)),"Tiltak i statlig sikrede områder",B22))))</f>
        <v>Driftsstønad til institusjonar og organisasjonar innan kunst- , kultur-, frilufts- og idrettsfeltet med hovudaktivitet i Hordaland. </v>
      </c>
    </row>
    <row r="23" spans="1:7" ht="15">
      <c r="A23" s="14" t="s">
        <v>253</v>
      </c>
      <c r="B23" s="2" t="s">
        <v>255</v>
      </c>
      <c r="C23" s="3" t="s">
        <v>254</v>
      </c>
      <c r="D23" s="27">
        <v>43194</v>
      </c>
      <c r="E23" s="28">
        <f ca="1" t="shared" si="0"/>
        <v>28</v>
      </c>
      <c r="G23" s="14"/>
    </row>
    <row r="24" spans="1:6" ht="15">
      <c r="A24" s="1" t="s">
        <v>2</v>
      </c>
      <c r="B24" s="2" t="s">
        <v>18</v>
      </c>
      <c r="C24" s="3" t="s">
        <v>162</v>
      </c>
      <c r="D24" s="27">
        <v>43205</v>
      </c>
      <c r="E24" s="28">
        <f ca="1" t="shared" si="0"/>
        <v>39</v>
      </c>
      <c r="F24" s="20" t="s">
        <v>24</v>
      </c>
    </row>
    <row r="25" spans="1:6" ht="15">
      <c r="A25" s="5" t="s">
        <v>43</v>
      </c>
      <c r="B25" s="2" t="s">
        <v>44</v>
      </c>
      <c r="C25" s="3" t="s">
        <v>99</v>
      </c>
      <c r="D25" s="27">
        <v>43205</v>
      </c>
      <c r="E25" s="28">
        <f ca="1" t="shared" si="0"/>
        <v>39</v>
      </c>
      <c r="F25" s="20" t="str">
        <f>IF(ISNUMBER(SEARCH("vilt",B25)),"Vilt",IF(ISNUMBER(SEARCH("skilt",B25)),"Turskilt",IF(ISNUMBER(SEARCH("spill",B25)),"Spillemidler",IF(ISNUMBER(SEARCH("Tiltak i stat",B25)),"Tiltak i statlig sikrede områder",B25))))</f>
        <v>Samfunnsnyttige tiltak - øke bolyst og glede for almennheten</v>
      </c>
    </row>
    <row r="26" spans="1:7" ht="60">
      <c r="A26" s="15" t="s">
        <v>267</v>
      </c>
      <c r="B26" s="2" t="s">
        <v>268</v>
      </c>
      <c r="C26" s="3" t="s">
        <v>269</v>
      </c>
      <c r="D26" s="27">
        <v>43205</v>
      </c>
      <c r="E26" s="28">
        <f ca="1" t="shared" si="0"/>
        <v>39</v>
      </c>
      <c r="G26" s="14"/>
    </row>
    <row r="27" spans="1:7" ht="120">
      <c r="A27" s="15" t="s">
        <v>244</v>
      </c>
      <c r="B27" s="2" t="s">
        <v>245</v>
      </c>
      <c r="C27" s="3" t="s">
        <v>246</v>
      </c>
      <c r="D27" s="27">
        <v>43210</v>
      </c>
      <c r="E27" s="28">
        <f ca="1" t="shared" si="0"/>
        <v>44</v>
      </c>
      <c r="F27" s="20"/>
      <c r="G27" s="14"/>
    </row>
    <row r="28" spans="1:7" ht="30">
      <c r="A28" s="15" t="s">
        <v>284</v>
      </c>
      <c r="B28" s="2" t="s">
        <v>285</v>
      </c>
      <c r="C28" s="3" t="s">
        <v>283</v>
      </c>
      <c r="D28" s="27">
        <v>43212</v>
      </c>
      <c r="E28" s="28">
        <f ca="1" t="shared" si="0"/>
        <v>46</v>
      </c>
      <c r="F28" s="20"/>
      <c r="G28" s="14"/>
    </row>
    <row r="29" spans="1:6" ht="45">
      <c r="A29" s="5" t="s">
        <v>221</v>
      </c>
      <c r="B29" s="2" t="s">
        <v>222</v>
      </c>
      <c r="C29" s="3" t="s">
        <v>223</v>
      </c>
      <c r="D29" s="27">
        <v>43216</v>
      </c>
      <c r="E29" s="28">
        <f ca="1" t="shared" si="0"/>
        <v>50</v>
      </c>
      <c r="F29" s="20"/>
    </row>
    <row r="30" spans="1:6" ht="15">
      <c r="A30" s="5" t="s">
        <v>210</v>
      </c>
      <c r="B30" s="2"/>
      <c r="C30" s="3" t="s">
        <v>211</v>
      </c>
      <c r="D30" s="27">
        <v>43216</v>
      </c>
      <c r="E30" s="28">
        <f ca="1" t="shared" si="0"/>
        <v>50</v>
      </c>
      <c r="F30" s="20"/>
    </row>
    <row r="31" spans="1:6" ht="15">
      <c r="A31" s="5" t="s">
        <v>188</v>
      </c>
      <c r="B31" s="2"/>
      <c r="C31" s="3" t="s">
        <v>124</v>
      </c>
      <c r="D31" s="27">
        <v>43220</v>
      </c>
      <c r="E31" s="28">
        <f ca="1" t="shared" si="0"/>
        <v>54</v>
      </c>
      <c r="F31" s="20"/>
    </row>
    <row r="32" spans="1:6" ht="30">
      <c r="A32" s="5" t="s">
        <v>68</v>
      </c>
      <c r="B32" s="2" t="s">
        <v>69</v>
      </c>
      <c r="C32" s="3" t="s">
        <v>70</v>
      </c>
      <c r="D32" s="27">
        <v>43220</v>
      </c>
      <c r="E32" s="28">
        <f ca="1" t="shared" si="0"/>
        <v>54</v>
      </c>
      <c r="F32" s="20" t="s">
        <v>71</v>
      </c>
    </row>
    <row r="33" spans="1:5" ht="30">
      <c r="A33" s="5" t="s">
        <v>107</v>
      </c>
      <c r="B33" s="2" t="s">
        <v>122</v>
      </c>
      <c r="C33" s="3" t="s">
        <v>164</v>
      </c>
      <c r="D33" s="27">
        <v>43221</v>
      </c>
      <c r="E33" s="28">
        <f ca="1" t="shared" si="0"/>
        <v>55</v>
      </c>
    </row>
    <row r="34" spans="1:6" ht="90">
      <c r="A34" s="8" t="s">
        <v>186</v>
      </c>
      <c r="B34" s="2" t="s">
        <v>132</v>
      </c>
      <c r="C34" s="3" t="s">
        <v>133</v>
      </c>
      <c r="D34" s="27">
        <v>43221</v>
      </c>
      <c r="E34" s="28">
        <f ca="1" t="shared" si="0"/>
        <v>55</v>
      </c>
      <c r="F34" s="22" t="s">
        <v>153</v>
      </c>
    </row>
    <row r="35" spans="1:7" ht="90">
      <c r="A35" s="16" t="s">
        <v>91</v>
      </c>
      <c r="B35" s="2" t="s">
        <v>247</v>
      </c>
      <c r="C35" s="3" t="s">
        <v>248</v>
      </c>
      <c r="D35" s="27">
        <v>43221</v>
      </c>
      <c r="E35" s="28">
        <f aca="true" ca="1" t="shared" si="1" ref="E35:E66">IF(ISNUMBER(D35),D35-TODAY(),D35)</f>
        <v>55</v>
      </c>
      <c r="F35" s="23" t="s">
        <v>82</v>
      </c>
      <c r="G35" s="14"/>
    </row>
    <row r="36" spans="1:6" ht="60">
      <c r="A36" s="5" t="s">
        <v>134</v>
      </c>
      <c r="B36" s="2" t="s">
        <v>157</v>
      </c>
      <c r="C36" s="3" t="s">
        <v>135</v>
      </c>
      <c r="D36" s="27">
        <v>43221</v>
      </c>
      <c r="E36" s="28">
        <f ca="1" t="shared" si="1"/>
        <v>55</v>
      </c>
      <c r="F36" s="24" t="s">
        <v>151</v>
      </c>
    </row>
    <row r="37" spans="1:7" s="14" customFormat="1" ht="15">
      <c r="A37" s="6" t="s">
        <v>77</v>
      </c>
      <c r="B37" s="2" t="s">
        <v>78</v>
      </c>
      <c r="C37" s="3" t="s">
        <v>76</v>
      </c>
      <c r="D37" s="27">
        <v>43235</v>
      </c>
      <c r="E37" s="28">
        <f ca="1" t="shared" si="1"/>
        <v>69</v>
      </c>
      <c r="F37" s="20" t="str">
        <f>IF(ISNUMBER(SEARCH("vilt",B37)),"Vilt",IF(ISNUMBER(SEARCH("skilt",B37)),"Turskilt",IF(ISNUMBER(SEARCH("spill",B37)),"Spillemidler",IF(ISNUMBER(SEARCH("Tiltak i stat",B37)),"Tiltak i statlig sikrede områder",B37))))</f>
        <v>Romeriksfondet: Aktiviteter for barn og ungdom i nærmiljøet.</v>
      </c>
      <c r="G37" s="1"/>
    </row>
    <row r="38" spans="1:7" s="14" customFormat="1" ht="15">
      <c r="A38" s="6" t="s">
        <v>77</v>
      </c>
      <c r="B38" s="2" t="s">
        <v>78</v>
      </c>
      <c r="C38" s="3" t="s">
        <v>76</v>
      </c>
      <c r="D38" s="27">
        <v>43235</v>
      </c>
      <c r="E38" s="28">
        <f ca="1" t="shared" si="1"/>
        <v>69</v>
      </c>
      <c r="F38" s="20" t="str">
        <f>IF(ISNUMBER(SEARCH("vilt",B38)),"Vilt",IF(ISNUMBER(SEARCH("skilt",B38)),"Turskilt",IF(ISNUMBER(SEARCH("spill",B38)),"Spillemidler",IF(ISNUMBER(SEARCH("Tiltak i stat",B38)),"Tiltak i statlig sikrede områder",B38))))</f>
        <v>Romeriksfondet: Aktiviteter for barn og ungdom i nærmiljøet.</v>
      </c>
      <c r="G38" s="1"/>
    </row>
    <row r="39" spans="1:5" ht="30">
      <c r="A39" s="1" t="s">
        <v>218</v>
      </c>
      <c r="B39" s="2" t="s">
        <v>219</v>
      </c>
      <c r="C39" s="3" t="s">
        <v>220</v>
      </c>
      <c r="D39" s="27">
        <v>43235</v>
      </c>
      <c r="E39" s="28">
        <f ca="1" t="shared" si="1"/>
        <v>69</v>
      </c>
    </row>
    <row r="40" spans="1:7" ht="60">
      <c r="A40" s="15" t="s">
        <v>240</v>
      </c>
      <c r="B40" s="2" t="s">
        <v>241</v>
      </c>
      <c r="C40" s="3" t="s">
        <v>242</v>
      </c>
      <c r="D40" s="27">
        <v>43235</v>
      </c>
      <c r="E40" s="28">
        <f ca="1" t="shared" si="1"/>
        <v>69</v>
      </c>
      <c r="F40" s="20" t="s">
        <v>295</v>
      </c>
      <c r="G40" s="14"/>
    </row>
    <row r="41" spans="1:7" ht="90">
      <c r="A41" s="16" t="s">
        <v>90</v>
      </c>
      <c r="B41" s="2" t="s">
        <v>250</v>
      </c>
      <c r="C41" s="3" t="s">
        <v>249</v>
      </c>
      <c r="D41" s="27">
        <v>43235</v>
      </c>
      <c r="E41" s="28">
        <f ca="1" t="shared" si="1"/>
        <v>69</v>
      </c>
      <c r="F41" s="23" t="s">
        <v>83</v>
      </c>
      <c r="G41" s="14"/>
    </row>
    <row r="42" spans="1:6" ht="30">
      <c r="A42" s="5" t="s">
        <v>74</v>
      </c>
      <c r="B42" s="2" t="s">
        <v>75</v>
      </c>
      <c r="C42" s="3" t="s">
        <v>55</v>
      </c>
      <c r="D42" s="27">
        <v>43251</v>
      </c>
      <c r="E42" s="28">
        <f ca="1" t="shared" si="1"/>
        <v>85</v>
      </c>
      <c r="F42" s="20" t="str">
        <f>IF(ISNUMBER(SEARCH("vilt",B42)),"Vilt",IF(ISNUMBER(SEARCH("skilt",B42)),"Turskilt",IF(ISNUMBER(SEARCH("spill",B42)),"Spillemidler",IF(ISNUMBER(SEARCH("Tiltak i stat",B42)),"Tiltak i statlig sikrede områder",IF(ISNUMBER(SEARCH("spons",B42)),"Sponsor",B42)))))</f>
        <v>Sponsor</v>
      </c>
    </row>
    <row r="43" spans="1:6" ht="60">
      <c r="A43" s="5" t="s">
        <v>6</v>
      </c>
      <c r="B43" s="2" t="s">
        <v>165</v>
      </c>
      <c r="C43" s="3" t="s">
        <v>166</v>
      </c>
      <c r="D43" s="27">
        <v>43252</v>
      </c>
      <c r="E43" s="28">
        <f ca="1" t="shared" si="1"/>
        <v>86</v>
      </c>
      <c r="F43" s="23"/>
    </row>
    <row r="44" spans="1:5" ht="30">
      <c r="A44" s="1" t="s">
        <v>129</v>
      </c>
      <c r="B44" s="2" t="s">
        <v>131</v>
      </c>
      <c r="C44" s="3" t="s">
        <v>130</v>
      </c>
      <c r="D44" s="27">
        <v>43252</v>
      </c>
      <c r="E44" s="28">
        <f ca="1" t="shared" si="1"/>
        <v>86</v>
      </c>
    </row>
    <row r="45" spans="1:5" ht="30">
      <c r="A45" s="1" t="s">
        <v>7</v>
      </c>
      <c r="B45" s="2" t="s">
        <v>175</v>
      </c>
      <c r="C45" s="3" t="s">
        <v>173</v>
      </c>
      <c r="D45" s="30">
        <v>43252</v>
      </c>
      <c r="E45" s="28">
        <f ca="1" t="shared" si="1"/>
        <v>86</v>
      </c>
    </row>
    <row r="46" spans="1:7" ht="90">
      <c r="A46" s="15" t="s">
        <v>215</v>
      </c>
      <c r="B46" s="2" t="s">
        <v>216</v>
      </c>
      <c r="C46" s="3" t="s">
        <v>217</v>
      </c>
      <c r="D46" s="27">
        <v>43252</v>
      </c>
      <c r="E46" s="28">
        <f ca="1" t="shared" si="1"/>
        <v>86</v>
      </c>
      <c r="G46" s="14"/>
    </row>
    <row r="47" spans="1:6" ht="15">
      <c r="A47" s="5" t="s">
        <v>73</v>
      </c>
      <c r="B47" s="2" t="s">
        <v>281</v>
      </c>
      <c r="C47" s="3" t="s">
        <v>163</v>
      </c>
      <c r="D47" s="27">
        <v>43252</v>
      </c>
      <c r="E47" s="28">
        <f ca="1" t="shared" si="1"/>
        <v>86</v>
      </c>
      <c r="F47" s="21" t="e">
        <f>IF(ISNUMBER(SEARCH("vilt",#REF!)),"Vilt",IF(ISNUMBER(SEARCH("skilt",#REF!)),"Turskilt",IF(ISNUMBER(SEARCH("spill",#REF!)),"Spillemidler",IF(ISNUMBER(SEARCH("Tiltak i stat",#REF!)),"Tiltak i statlig sikrede områder",IF(ISNUMBER(SEARCH("spons",#REF!)),"Sponsor",#REF!)))))</f>
        <v>#REF!</v>
      </c>
    </row>
    <row r="48" spans="1:6" ht="45">
      <c r="A48" s="5" t="s">
        <v>221</v>
      </c>
      <c r="B48" s="2" t="s">
        <v>222</v>
      </c>
      <c r="C48" s="3" t="s">
        <v>223</v>
      </c>
      <c r="D48" s="27">
        <v>43259</v>
      </c>
      <c r="E48" s="28">
        <f ca="1" t="shared" si="1"/>
        <v>93</v>
      </c>
      <c r="F48" s="20"/>
    </row>
    <row r="49" spans="1:6" ht="15">
      <c r="A49" s="5" t="s">
        <v>45</v>
      </c>
      <c r="B49" s="2" t="s">
        <v>108</v>
      </c>
      <c r="C49" s="3" t="s">
        <v>181</v>
      </c>
      <c r="D49" s="27">
        <v>43281</v>
      </c>
      <c r="E49" s="28">
        <f ca="1" t="shared" si="1"/>
        <v>115</v>
      </c>
      <c r="F49" s="21" t="s">
        <v>46</v>
      </c>
    </row>
    <row r="50" spans="1:6" ht="15">
      <c r="A50" s="5" t="s">
        <v>188</v>
      </c>
      <c r="B50" s="2"/>
      <c r="C50" s="3" t="s">
        <v>124</v>
      </c>
      <c r="D50" s="27">
        <v>43281</v>
      </c>
      <c r="E50" s="28">
        <f ca="1" t="shared" si="1"/>
        <v>115</v>
      </c>
      <c r="F50" s="20"/>
    </row>
    <row r="51" spans="1:6" ht="15">
      <c r="A51" s="5" t="s">
        <v>100</v>
      </c>
      <c r="B51" s="2" t="s">
        <v>101</v>
      </c>
      <c r="C51" s="3" t="s">
        <v>102</v>
      </c>
      <c r="D51" s="27">
        <v>43282</v>
      </c>
      <c r="E51" s="28">
        <f ca="1" t="shared" si="1"/>
        <v>116</v>
      </c>
      <c r="F51" s="20" t="s">
        <v>150</v>
      </c>
    </row>
    <row r="52" spans="1:6" ht="15">
      <c r="A52" s="14" t="s">
        <v>228</v>
      </c>
      <c r="B52" s="2" t="s">
        <v>229</v>
      </c>
      <c r="C52" s="3" t="s">
        <v>227</v>
      </c>
      <c r="D52" s="27">
        <v>43313</v>
      </c>
      <c r="E52" s="28">
        <f ca="1" t="shared" si="1"/>
        <v>147</v>
      </c>
      <c r="F52" s="21" t="s">
        <v>231</v>
      </c>
    </row>
    <row r="53" spans="1:6" ht="30">
      <c r="A53" s="5" t="s">
        <v>139</v>
      </c>
      <c r="B53" s="2" t="s">
        <v>141</v>
      </c>
      <c r="C53" s="3" t="s">
        <v>140</v>
      </c>
      <c r="D53" s="27">
        <v>43327</v>
      </c>
      <c r="E53" s="28">
        <f ca="1" t="shared" si="1"/>
        <v>161</v>
      </c>
      <c r="F53" s="20"/>
    </row>
    <row r="54" spans="1:6" ht="15">
      <c r="A54" s="5" t="s">
        <v>43</v>
      </c>
      <c r="B54" s="2" t="s">
        <v>44</v>
      </c>
      <c r="C54" s="3" t="s">
        <v>99</v>
      </c>
      <c r="D54" s="27">
        <v>43327</v>
      </c>
      <c r="E54" s="28">
        <f ca="1" t="shared" si="1"/>
        <v>161</v>
      </c>
      <c r="F54" s="20" t="str">
        <f>IF(ISNUMBER(SEARCH("vilt",B54)),"Vilt",IF(ISNUMBER(SEARCH("skilt",B54)),"Turskilt",IF(ISNUMBER(SEARCH("spill",B54)),"Spillemidler",IF(ISNUMBER(SEARCH("Tiltak i stat",B54)),"Tiltak i statlig sikrede områder",B54))))</f>
        <v>Samfunnsnyttige tiltak - øke bolyst og glede for almennheten</v>
      </c>
    </row>
    <row r="55" spans="1:6" ht="30">
      <c r="A55" s="5" t="s">
        <v>74</v>
      </c>
      <c r="B55" s="2" t="s">
        <v>75</v>
      </c>
      <c r="C55" s="3" t="s">
        <v>55</v>
      </c>
      <c r="D55" s="27">
        <v>43343</v>
      </c>
      <c r="E55" s="28">
        <f ca="1" t="shared" si="1"/>
        <v>177</v>
      </c>
      <c r="F55" s="20" t="s">
        <v>22</v>
      </c>
    </row>
    <row r="56" spans="1:6" ht="15">
      <c r="A56" s="5" t="s">
        <v>188</v>
      </c>
      <c r="B56" s="2"/>
      <c r="C56" s="3" t="s">
        <v>124</v>
      </c>
      <c r="D56" s="27">
        <v>43343</v>
      </c>
      <c r="E56" s="28">
        <f ca="1" t="shared" si="1"/>
        <v>177</v>
      </c>
      <c r="F56" s="20"/>
    </row>
    <row r="57" spans="1:6" ht="15">
      <c r="A57" s="5" t="s">
        <v>56</v>
      </c>
      <c r="B57" s="2" t="s">
        <v>118</v>
      </c>
      <c r="C57" s="3" t="s">
        <v>178</v>
      </c>
      <c r="D57" s="27">
        <v>43343</v>
      </c>
      <c r="E57" s="28">
        <f ca="1" t="shared" si="1"/>
        <v>177</v>
      </c>
      <c r="F57" s="20" t="str">
        <f>IF(ISNUMBER(SEARCH("vilt",B57)),"Vilt",IF(ISNUMBER(SEARCH("skilt",B57)),"Turskilt",IF(ISNUMBER(SEARCH("spill",B57)),"Spillemidler",IF(ISNUMBER(SEARCH("Tiltak i stat",B57)),"Tiltak i statlig sikrede områder",IF(ISNUMBER(SEARCH("spons",B57)),"Sponsor",B57)))))</f>
        <v>Sponsor</v>
      </c>
    </row>
    <row r="58" spans="1:6" ht="30">
      <c r="A58" s="5" t="s">
        <v>68</v>
      </c>
      <c r="B58" s="2" t="s">
        <v>69</v>
      </c>
      <c r="C58" s="3" t="s">
        <v>70</v>
      </c>
      <c r="D58" s="27">
        <v>43343</v>
      </c>
      <c r="E58" s="28">
        <f ca="1" t="shared" si="1"/>
        <v>177</v>
      </c>
      <c r="F58" s="20"/>
    </row>
    <row r="59" spans="1:7" ht="45">
      <c r="A59" s="15" t="s">
        <v>279</v>
      </c>
      <c r="B59" s="2" t="s">
        <v>278</v>
      </c>
      <c r="C59" s="3" t="s">
        <v>280</v>
      </c>
      <c r="D59" s="27">
        <v>43343</v>
      </c>
      <c r="E59" s="28">
        <f ca="1" t="shared" si="1"/>
        <v>177</v>
      </c>
      <c r="F59" s="20"/>
      <c r="G59" s="14"/>
    </row>
    <row r="60" spans="1:6" ht="15">
      <c r="A60" s="5" t="s">
        <v>10</v>
      </c>
      <c r="B60" s="2" t="s">
        <v>21</v>
      </c>
      <c r="C60" s="3" t="s">
        <v>117</v>
      </c>
      <c r="D60" s="27">
        <v>43344</v>
      </c>
      <c r="E60" s="28">
        <f ca="1" t="shared" si="1"/>
        <v>178</v>
      </c>
      <c r="F60" s="20" t="str">
        <f>IF(ISNUMBER(SEARCH("vilt",B60)),"Vilt",IF(ISNUMBER(SEARCH("skilt",B60)),"Turskilt",IF(ISNUMBER(SEARCH("spill",B60)),"Spillemidler",IF(ISNUMBER(SEARCH("Tiltak i stat",B60)),"Tiltak i statlig sikrede områder",B60))))</f>
        <v>Olav Thons Samfunnsnyttige Stiftelse</v>
      </c>
    </row>
    <row r="61" spans="1:7" s="14" customFormat="1" ht="30">
      <c r="A61" s="5" t="s">
        <v>103</v>
      </c>
      <c r="B61" s="2" t="s">
        <v>104</v>
      </c>
      <c r="C61" s="3" t="s">
        <v>288</v>
      </c>
      <c r="D61" s="27">
        <v>43344</v>
      </c>
      <c r="E61" s="28">
        <f ca="1" t="shared" si="1"/>
        <v>178</v>
      </c>
      <c r="F61" s="20" t="s">
        <v>199</v>
      </c>
      <c r="G61" s="1"/>
    </row>
    <row r="62" spans="1:6" s="14" customFormat="1" ht="29.25" customHeight="1">
      <c r="A62" s="15" t="s">
        <v>215</v>
      </c>
      <c r="B62" s="2" t="s">
        <v>216</v>
      </c>
      <c r="C62" s="3" t="s">
        <v>216</v>
      </c>
      <c r="D62" s="27">
        <v>43344</v>
      </c>
      <c r="E62" s="28">
        <f ca="1" t="shared" si="1"/>
        <v>178</v>
      </c>
      <c r="F62" s="21"/>
    </row>
    <row r="63" spans="1:6" ht="60">
      <c r="A63" s="5" t="s">
        <v>95</v>
      </c>
      <c r="B63" s="2" t="s">
        <v>266</v>
      </c>
      <c r="C63" s="3" t="s">
        <v>96</v>
      </c>
      <c r="D63" s="27">
        <v>43344</v>
      </c>
      <c r="E63" s="28">
        <f ca="1" t="shared" si="1"/>
        <v>178</v>
      </c>
      <c r="F63" s="20" t="s">
        <v>158</v>
      </c>
    </row>
    <row r="64" spans="1:5" ht="15">
      <c r="A64" s="5" t="s">
        <v>4</v>
      </c>
      <c r="B64" s="2" t="s">
        <v>176</v>
      </c>
      <c r="C64" s="3" t="s">
        <v>177</v>
      </c>
      <c r="D64" s="27">
        <v>43358</v>
      </c>
      <c r="E64" s="28">
        <f ca="1" t="shared" si="1"/>
        <v>192</v>
      </c>
    </row>
    <row r="65" spans="1:7" s="14" customFormat="1" ht="30">
      <c r="A65" s="5" t="s">
        <v>67</v>
      </c>
      <c r="B65" s="2" t="s">
        <v>111</v>
      </c>
      <c r="C65" s="3" t="s">
        <v>180</v>
      </c>
      <c r="D65" s="27">
        <v>43358</v>
      </c>
      <c r="E65" s="28">
        <f ca="1" t="shared" si="1"/>
        <v>192</v>
      </c>
      <c r="F65" s="21" t="str">
        <f>IF(ISNUMBER(SEARCH("vilt",B65)),"Vilt",IF(ISNUMBER(SEARCH("skilt",B65)),"Turskilt",IF(ISNUMBER(SEARCH("spill",B65)),"Spillemidler",IF(ISNUMBER(SEARCH("Tiltak i stat",B65)),"Tiltak i statlig sikrede områder",IF(ISNUMBER(SEARCH("spons",B65)),"Sponsor",B65)))))</f>
        <v>Lydia og Harald Lyches Fond: Sosiale, kulturelle og allmennyttige formål. Kun Drammen eller nabokommunener</v>
      </c>
      <c r="G65" s="1"/>
    </row>
    <row r="66" spans="1:7" s="14" customFormat="1" ht="30">
      <c r="A66" s="5" t="s">
        <v>137</v>
      </c>
      <c r="B66" s="2" t="s">
        <v>136</v>
      </c>
      <c r="C66" s="3" t="s">
        <v>138</v>
      </c>
      <c r="D66" s="27">
        <v>43358</v>
      </c>
      <c r="E66" s="28">
        <f ca="1" t="shared" si="1"/>
        <v>192</v>
      </c>
      <c r="F66" s="20"/>
      <c r="G66" s="1"/>
    </row>
    <row r="67" spans="1:6" ht="15">
      <c r="A67" s="5" t="s">
        <v>137</v>
      </c>
      <c r="B67" s="2" t="s">
        <v>143</v>
      </c>
      <c r="C67" s="3" t="s">
        <v>142</v>
      </c>
      <c r="D67" s="27">
        <v>43358</v>
      </c>
      <c r="E67" s="28">
        <f ca="1">IF(ISNUMBER(D67),D67-TODAY(),D67)</f>
        <v>192</v>
      </c>
      <c r="F67" s="20" t="s">
        <v>149</v>
      </c>
    </row>
    <row r="68" spans="1:6" ht="15">
      <c r="A68" s="5" t="s">
        <v>137</v>
      </c>
      <c r="B68" s="2" t="s">
        <v>144</v>
      </c>
      <c r="C68" s="3" t="s">
        <v>145</v>
      </c>
      <c r="D68" s="27">
        <v>43358</v>
      </c>
      <c r="E68" s="28">
        <f ca="1">IF(ISNUMBER(D68),D68-TODAY(),D68)</f>
        <v>192</v>
      </c>
      <c r="F68" s="20"/>
    </row>
    <row r="69" spans="1:7" ht="60">
      <c r="A69" s="15" t="s">
        <v>261</v>
      </c>
      <c r="B69" s="2" t="s">
        <v>262</v>
      </c>
      <c r="C69" s="3" t="s">
        <v>263</v>
      </c>
      <c r="D69" s="27">
        <v>43358</v>
      </c>
      <c r="E69" s="28">
        <f ca="1">IF(ISNUMBER(D69),D69-TODAY(),D69)</f>
        <v>192</v>
      </c>
      <c r="F69" s="20"/>
      <c r="G69" s="14"/>
    </row>
    <row r="70" spans="1:7" ht="15">
      <c r="A70" s="15"/>
      <c r="B70" s="2"/>
      <c r="C70" s="3"/>
      <c r="E70" s="28"/>
      <c r="F70" s="20"/>
      <c r="G70" s="14"/>
    </row>
    <row r="71" spans="1:7" ht="28.5">
      <c r="A71" s="31" t="s">
        <v>296</v>
      </c>
      <c r="B71" s="32"/>
      <c r="C71" s="10"/>
      <c r="D71" s="33"/>
      <c r="E71" s="34"/>
      <c r="F71" s="35"/>
      <c r="G71" s="14"/>
    </row>
    <row r="72" spans="1:6" ht="15">
      <c r="A72" s="1" t="s">
        <v>33</v>
      </c>
      <c r="B72" s="2" t="s">
        <v>32</v>
      </c>
      <c r="C72" s="3" t="s">
        <v>179</v>
      </c>
      <c r="D72" s="27" t="s">
        <v>89</v>
      </c>
      <c r="E72" s="28" t="str">
        <f ca="1">IF(ISNUMBER(D72),D72-TODAY(),D72)</f>
        <v>Ikke oppgitt</v>
      </c>
      <c r="F72" s="20" t="str">
        <f>IF(ISNUMBER(SEARCH("vilt",B72)),"Vilt",IF(ISNUMBER(SEARCH("skilt",B72)),"Turskilt",IF(ISNUMBER(SEARCH("spill",B72)),"Spillemidler",IF(ISNUMBER(SEARCH("Tiltak i stat",B72)),"Tiltak i statlig sikrede områder",B72))))</f>
        <v>Sponsing (BIRs eierkommuner, dvs. kommuner i Bergensområdet)</v>
      </c>
    </row>
    <row r="73" spans="1:7" s="14" customFormat="1" ht="15">
      <c r="A73" s="5" t="s">
        <v>40</v>
      </c>
      <c r="B73" s="2" t="s">
        <v>282</v>
      </c>
      <c r="C73" s="3" t="s">
        <v>41</v>
      </c>
      <c r="D73" s="27" t="s">
        <v>89</v>
      </c>
      <c r="E73" s="28" t="str">
        <f ca="1">IF(ISNUMBER(D73),D73-TODAY(),D73)</f>
        <v>Ikke oppgitt</v>
      </c>
      <c r="F73" s="20" t="str">
        <f>IF(ISNUMBER(SEARCH("vilt",B73)),"Vilt",IF(ISNUMBER(SEARCH("skilt",B73)),"Turskilt",IF(ISNUMBER(SEARCH("spill",B73)),"Spillemidler",IF(ISNUMBER(SEARCH("Tiltak i stat",B73)),"Tiltak i statlig sikrede områder",B73))))</f>
        <v>Sponsorvirksomhet (utvider ikke ordningen nå)</v>
      </c>
      <c r="G73" s="1"/>
    </row>
    <row r="74" spans="1:7" s="14" customFormat="1" ht="90">
      <c r="A74" s="5" t="s">
        <v>224</v>
      </c>
      <c r="B74" s="2" t="s">
        <v>225</v>
      </c>
      <c r="C74" s="3" t="s">
        <v>226</v>
      </c>
      <c r="D74" s="27" t="s">
        <v>89</v>
      </c>
      <c r="E74" s="28" t="str">
        <f ca="1">IF(ISNUMBER(D74),D74-TODAY(),D74)</f>
        <v>Ikke oppgitt</v>
      </c>
      <c r="F74" s="20"/>
      <c r="G74" s="1"/>
    </row>
    <row r="75" spans="1:6" ht="15">
      <c r="A75" s="5" t="s">
        <v>38</v>
      </c>
      <c r="B75" s="2" t="s">
        <v>94</v>
      </c>
      <c r="C75" s="3" t="s">
        <v>182</v>
      </c>
      <c r="D75" s="27" t="s">
        <v>89</v>
      </c>
      <c r="E75" s="28" t="s">
        <v>89</v>
      </c>
      <c r="F75" s="20" t="s">
        <v>39</v>
      </c>
    </row>
    <row r="76" spans="1:5" ht="15">
      <c r="A76" s="1" t="s">
        <v>168</v>
      </c>
      <c r="B76" s="2" t="s">
        <v>167</v>
      </c>
      <c r="C76" s="3" t="s">
        <v>185</v>
      </c>
      <c r="D76" s="27" t="s">
        <v>169</v>
      </c>
      <c r="E76" s="28" t="s">
        <v>89</v>
      </c>
    </row>
    <row r="77" spans="1:6" ht="75">
      <c r="A77" s="5" t="s">
        <v>212</v>
      </c>
      <c r="B77" s="2" t="s">
        <v>213</v>
      </c>
      <c r="C77" s="3" t="s">
        <v>214</v>
      </c>
      <c r="D77" s="27" t="s">
        <v>293</v>
      </c>
      <c r="E77" s="28" t="str">
        <f ca="1">IF(ISNUMBER(D77),D77-TODAY(),D77)</f>
        <v>kontakt banken</v>
      </c>
      <c r="F77" s="21" t="s">
        <v>294</v>
      </c>
    </row>
    <row r="78" spans="1:6" ht="15">
      <c r="A78" s="5" t="s">
        <v>4</v>
      </c>
      <c r="B78" s="2" t="s">
        <v>86</v>
      </c>
      <c r="C78" s="3" t="s">
        <v>160</v>
      </c>
      <c r="D78" s="27" t="s">
        <v>92</v>
      </c>
      <c r="E78" s="28" t="s">
        <v>92</v>
      </c>
      <c r="F78" s="20" t="s">
        <v>87</v>
      </c>
    </row>
    <row r="79" spans="1:7" ht="75">
      <c r="A79" s="14" t="s">
        <v>233</v>
      </c>
      <c r="B79" s="2" t="s">
        <v>277</v>
      </c>
      <c r="C79" s="3" t="s">
        <v>232</v>
      </c>
      <c r="D79" s="27" t="s">
        <v>206</v>
      </c>
      <c r="E79" s="28" t="str">
        <f ca="1">IF(ISNUMBER(D79),D79-TODAY(),D79)</f>
        <v>løpende</v>
      </c>
      <c r="G79" s="14"/>
    </row>
    <row r="80" spans="1:5" ht="105">
      <c r="A80" s="15" t="s">
        <v>234</v>
      </c>
      <c r="B80" s="2" t="s">
        <v>235</v>
      </c>
      <c r="C80" s="3" t="s">
        <v>236</v>
      </c>
      <c r="D80" s="27" t="s">
        <v>206</v>
      </c>
      <c r="E80" s="28" t="str">
        <f ca="1">IF(ISNUMBER(D80),D80-TODAY(),D80)</f>
        <v>løpende</v>
      </c>
    </row>
    <row r="81" spans="1:6" ht="30">
      <c r="A81" s="1" t="s">
        <v>5</v>
      </c>
      <c r="B81" s="2" t="s">
        <v>126</v>
      </c>
      <c r="C81" s="3" t="s">
        <v>34</v>
      </c>
      <c r="D81" s="27" t="s">
        <v>92</v>
      </c>
      <c r="E81" s="28" t="str">
        <f ca="1">IF(ISNUMBER(D81),D81-TODAY(),D81)</f>
        <v>Løpende</v>
      </c>
      <c r="F81" s="20" t="str">
        <f>IF(ISNUMBER(SEARCH("vilt",B81)),"Vilt",IF(ISNUMBER(SEARCH("skilt",B81)),"Turskilt",IF(ISNUMBER(SEARCH("spill",B81)),"Spillemidler",IF(ISNUMBER(SEARCH("Tiltak i stat",B81)),"Tiltak i statlig sikrede områder",B81))))</f>
        <v>Sponsor (kun i kommunene  Bokn, Etne, Haugesund, Tysvær eller Vindafjord). Annonsestøtte og sponsing. Støtte til ryddedugnader.</v>
      </c>
    </row>
    <row r="82" spans="1:6" s="14" customFormat="1" ht="30">
      <c r="A82" s="15" t="s">
        <v>238</v>
      </c>
      <c r="B82" s="2" t="s">
        <v>239</v>
      </c>
      <c r="C82" s="3" t="s">
        <v>237</v>
      </c>
      <c r="D82" s="27" t="s">
        <v>206</v>
      </c>
      <c r="E82" s="28" t="str">
        <f ca="1">IF(ISNUMBER(D82),D82-TODAY(),D82)</f>
        <v>løpende</v>
      </c>
      <c r="F82" s="23"/>
    </row>
    <row r="83" spans="1:7" s="14" customFormat="1" ht="30">
      <c r="A83" s="5" t="s">
        <v>58</v>
      </c>
      <c r="B83" s="2" t="s">
        <v>60</v>
      </c>
      <c r="C83" s="3" t="s">
        <v>59</v>
      </c>
      <c r="D83" s="27" t="s">
        <v>92</v>
      </c>
      <c r="E83" s="28" t="str">
        <f ca="1">IF(ISNUMBER(D83),D83-TODAY(),D83)</f>
        <v>Løpende</v>
      </c>
      <c r="F83" s="20" t="str">
        <f>IF(ISNUMBER(SEARCH("vilt",B83)),"Vilt",IF(ISNUMBER(SEARCH("skilt",B83)),"Turskilt",IF(ISNUMBER(SEARCH("spill",B83)),"Spillemidler",IF(ISNUMBER(SEARCH("Tiltak i stat",B83)),"Tiltak i statlig sikrede områder",IF(ISNUMBER(SEARCH("spons",B83)),"Sponsor",B83)))))</f>
        <v>Skadeforebyggende eller skadereduserende tiltak i nærmiljøet ditt. If Trygghetsfond deler ut store summer hver måned.</v>
      </c>
      <c r="G83" s="1"/>
    </row>
    <row r="84" spans="1:7" s="14" customFormat="1" ht="45">
      <c r="A84" s="1" t="s">
        <v>187</v>
      </c>
      <c r="B84" s="2" t="s">
        <v>243</v>
      </c>
      <c r="C84" s="3" t="s">
        <v>93</v>
      </c>
      <c r="D84" s="27" t="s">
        <v>92</v>
      </c>
      <c r="E84" s="28" t="s">
        <v>92</v>
      </c>
      <c r="F84" s="20" t="str">
        <f>IF(ISNUMBER(SEARCH("vilt",B84)),"Vilt",IF(ISNUMBER(SEARCH("skilt",B84)),"Turskilt",IF(ISNUMBER(SEARCH("spill",B84)),"Spillemidler",IF(ISNUMBER(SEARCH("Tiltak i stat",B84)),"Tiltak i statlig sikrede områder",B84))))</f>
        <v>Sponsing, Sogndal og Sogn og Fjodane. Forskjellige lag, organisasjoner og andre kan søke Lerum om sponsormidler til verdiskapende og samfunnsnyttige arrangement.</v>
      </c>
      <c r="G84" s="1"/>
    </row>
    <row r="85" spans="1:7" s="14" customFormat="1" ht="15">
      <c r="A85" s="5" t="s">
        <v>188</v>
      </c>
      <c r="B85" s="2" t="s">
        <v>123</v>
      </c>
      <c r="C85" s="3" t="s">
        <v>47</v>
      </c>
      <c r="D85" s="27" t="s">
        <v>92</v>
      </c>
      <c r="E85" s="28" t="str">
        <f aca="true" ca="1" t="shared" si="2" ref="E85:E106">IF(ISNUMBER(D85),D85-TODAY(),D85)</f>
        <v>Løpende</v>
      </c>
      <c r="F85" s="20" t="s">
        <v>154</v>
      </c>
      <c r="G85" s="1"/>
    </row>
    <row r="86" spans="1:7" s="14" customFormat="1" ht="30">
      <c r="A86" s="5" t="s">
        <v>49</v>
      </c>
      <c r="B86" s="2" t="s">
        <v>119</v>
      </c>
      <c r="C86" s="3" t="s">
        <v>189</v>
      </c>
      <c r="D86" s="27" t="s">
        <v>92</v>
      </c>
      <c r="E86" s="28" t="str">
        <f ca="1" t="shared" si="2"/>
        <v>Løpende</v>
      </c>
      <c r="F86" s="20"/>
      <c r="G86" s="1"/>
    </row>
    <row r="87" spans="1:7" s="14" customFormat="1" ht="120">
      <c r="A87" s="2" t="s">
        <v>190</v>
      </c>
      <c r="B87" s="2" t="s">
        <v>19</v>
      </c>
      <c r="C87" s="3" t="s">
        <v>30</v>
      </c>
      <c r="D87" s="27" t="s">
        <v>92</v>
      </c>
      <c r="E87" s="28" t="str">
        <f ca="1" t="shared" si="2"/>
        <v>Løpende</v>
      </c>
      <c r="F87" s="20" t="s">
        <v>25</v>
      </c>
      <c r="G87" s="1"/>
    </row>
    <row r="88" spans="1:6" ht="30.75" customHeight="1">
      <c r="A88" s="5" t="s">
        <v>65</v>
      </c>
      <c r="B88" s="2" t="s">
        <v>66</v>
      </c>
      <c r="C88" s="3" t="s">
        <v>64</v>
      </c>
      <c r="D88" s="27" t="s">
        <v>92</v>
      </c>
      <c r="E88" s="28" t="str">
        <f ca="1" t="shared" si="2"/>
        <v>Løpende</v>
      </c>
      <c r="F88" s="20" t="str">
        <f>IF(ISNUMBER(SEARCH("vilt",B88)),"Vilt",IF(ISNUMBER(SEARCH("skilt",B88)),"Turskilt",IF(ISNUMBER(SEARCH("spill",B88)),"Spillemidler",IF(ISNUMBER(SEARCH("Tiltak i stat",B88)),"Tiltak i statlig sikrede områder",IF(ISNUMBER(SEARCH("spons",B88)),"Sponsor",B88)))))</f>
        <v>Sponsor</v>
      </c>
    </row>
    <row r="89" spans="1:7" ht="30">
      <c r="A89" s="14" t="s">
        <v>207</v>
      </c>
      <c r="B89" s="2" t="s">
        <v>251</v>
      </c>
      <c r="C89" s="3" t="s">
        <v>208</v>
      </c>
      <c r="D89" s="27" t="s">
        <v>206</v>
      </c>
      <c r="E89" s="28" t="str">
        <f ca="1" t="shared" si="2"/>
        <v>løpende</v>
      </c>
      <c r="F89" s="20" t="s">
        <v>209</v>
      </c>
      <c r="G89" s="14"/>
    </row>
    <row r="90" spans="1:7" ht="30">
      <c r="A90" s="15" t="s">
        <v>257</v>
      </c>
      <c r="B90" s="2" t="s">
        <v>258</v>
      </c>
      <c r="C90" s="3" t="s">
        <v>256</v>
      </c>
      <c r="D90" s="27" t="s">
        <v>206</v>
      </c>
      <c r="E90" s="28" t="str">
        <f ca="1" t="shared" si="2"/>
        <v>løpende</v>
      </c>
      <c r="G90" s="14"/>
    </row>
    <row r="91" spans="1:6" ht="15">
      <c r="A91" s="5" t="s">
        <v>8</v>
      </c>
      <c r="B91" s="2" t="s">
        <v>155</v>
      </c>
      <c r="C91" s="3" t="s">
        <v>120</v>
      </c>
      <c r="D91" s="27" t="s">
        <v>92</v>
      </c>
      <c r="E91" s="28" t="str">
        <f ca="1" t="shared" si="2"/>
        <v>Løpende</v>
      </c>
      <c r="F91" s="20" t="str">
        <f>IF(ISNUMBER(SEARCH("vilt",B91)),"Vilt",IF(ISNUMBER(SEARCH("skilt",B91)),"Turskilt",IF(ISNUMBER(SEARCH("spill",B91)),"Spillemidler",IF(ISNUMBER(SEARCH("Tiltak i stat",B91)),"Tiltak i statlig sikrede områder",B91))))</f>
        <v>Sponsor, primært lag og foreninger i Sogn og Fjordane</v>
      </c>
    </row>
    <row r="92" spans="1:6" ht="30">
      <c r="A92" s="5" t="s">
        <v>9</v>
      </c>
      <c r="B92" s="2" t="s">
        <v>121</v>
      </c>
      <c r="C92" s="3" t="s">
        <v>192</v>
      </c>
      <c r="D92" s="27" t="s">
        <v>206</v>
      </c>
      <c r="E92" s="28" t="str">
        <f ca="1" t="shared" si="2"/>
        <v>løpende</v>
      </c>
      <c r="F92" s="21" t="str">
        <f>IF(ISNUMBER(SEARCH("vilt",B92)),"Vilt",IF(ISNUMBER(SEARCH("skilt",B92)),"Turskilt",IF(ISNUMBER(SEARCH("spill",B92)),"Spillemidler",IF(ISNUMBER(SEARCH("Tiltak i stat",B92)),"Tiltak i statlig sikrede områder",B92))))</f>
        <v>Sponsorvirksomhet (Narvik og Tysfjord), Sildvikmidler i samarbeid med Narvik Kommune</v>
      </c>
    </row>
    <row r="93" spans="1:6" ht="30">
      <c r="A93" s="5" t="s">
        <v>48</v>
      </c>
      <c r="B93" s="2" t="s">
        <v>146</v>
      </c>
      <c r="C93" s="3" t="s">
        <v>193</v>
      </c>
      <c r="D93" s="27" t="s">
        <v>92</v>
      </c>
      <c r="E93" s="28" t="str">
        <f ca="1" t="shared" si="2"/>
        <v>Løpende</v>
      </c>
      <c r="F93" s="20" t="s">
        <v>147</v>
      </c>
    </row>
    <row r="94" spans="1:6" ht="45">
      <c r="A94" s="6" t="s">
        <v>196</v>
      </c>
      <c r="B94" s="2" t="s">
        <v>195</v>
      </c>
      <c r="C94" s="3" t="s">
        <v>194</v>
      </c>
      <c r="D94" s="27" t="s">
        <v>92</v>
      </c>
      <c r="E94" s="28" t="str">
        <f ca="1" t="shared" si="2"/>
        <v>Løpende</v>
      </c>
      <c r="F94" s="20" t="s">
        <v>72</v>
      </c>
    </row>
    <row r="95" spans="1:6" ht="45">
      <c r="A95" s="6" t="s">
        <v>196</v>
      </c>
      <c r="B95" s="2" t="s">
        <v>197</v>
      </c>
      <c r="C95" s="3" t="s">
        <v>198</v>
      </c>
      <c r="D95" s="27" t="s">
        <v>92</v>
      </c>
      <c r="E95" s="28" t="str">
        <f ca="1" t="shared" si="2"/>
        <v>Løpende</v>
      </c>
      <c r="F95" s="20" t="s">
        <v>72</v>
      </c>
    </row>
    <row r="96" spans="1:7" ht="45">
      <c r="A96" s="15" t="s">
        <v>259</v>
      </c>
      <c r="B96" s="2" t="s">
        <v>260</v>
      </c>
      <c r="C96" s="3" t="s">
        <v>120</v>
      </c>
      <c r="D96" s="27" t="s">
        <v>206</v>
      </c>
      <c r="E96" s="28" t="str">
        <f ca="1" t="shared" si="2"/>
        <v>løpende</v>
      </c>
      <c r="F96" s="20"/>
      <c r="G96" s="14"/>
    </row>
    <row r="97" spans="1:6" ht="30">
      <c r="A97" s="5" t="s">
        <v>11</v>
      </c>
      <c r="B97" s="2" t="s">
        <v>161</v>
      </c>
      <c r="C97" s="3" t="s">
        <v>35</v>
      </c>
      <c r="D97" s="27" t="s">
        <v>92</v>
      </c>
      <c r="E97" s="28" t="str">
        <f ca="1" t="shared" si="2"/>
        <v>Løpende</v>
      </c>
      <c r="F97" s="20" t="str">
        <f>IF(ISNUMBER(SEARCH("vilt",B97)),"Vilt",IF(ISNUMBER(SEARCH("skilt",B97)),"Turskilt",IF(ISNUMBER(SEARCH("spill",B97)),"Spillemidler",IF(ISNUMBER(SEARCH("Tiltak i stat",B97)),"Tiltak i statlig sikrede områder",B97))))</f>
        <v>Spillemidler</v>
      </c>
    </row>
    <row r="98" spans="1:6" ht="15">
      <c r="A98" s="18" t="s">
        <v>203</v>
      </c>
      <c r="B98" s="2" t="s">
        <v>205</v>
      </c>
      <c r="C98" s="3" t="s">
        <v>204</v>
      </c>
      <c r="D98" s="27" t="s">
        <v>206</v>
      </c>
      <c r="E98" s="28" t="str">
        <f ca="1" t="shared" si="2"/>
        <v>løpende</v>
      </c>
      <c r="F98" s="20"/>
    </row>
    <row r="99" spans="1:7" ht="90">
      <c r="A99" s="15" t="s">
        <v>271</v>
      </c>
      <c r="B99" s="2" t="s">
        <v>272</v>
      </c>
      <c r="C99" s="3" t="s">
        <v>273</v>
      </c>
      <c r="D99" s="27" t="s">
        <v>206</v>
      </c>
      <c r="E99" s="28" t="str">
        <f ca="1" t="shared" si="2"/>
        <v>løpende</v>
      </c>
      <c r="F99" s="20"/>
      <c r="G99" s="14"/>
    </row>
    <row r="100" spans="1:7" ht="60">
      <c r="A100" s="15" t="s">
        <v>79</v>
      </c>
      <c r="B100" s="2" t="s">
        <v>252</v>
      </c>
      <c r="C100" s="3" t="s">
        <v>112</v>
      </c>
      <c r="D100" s="27" t="s">
        <v>191</v>
      </c>
      <c r="E100" s="28" t="str">
        <f ca="1" t="shared" si="2"/>
        <v>Løpende (litt usikkert om ordningen fortsatt er aktiv)</v>
      </c>
      <c r="G100" s="14"/>
    </row>
    <row r="101" spans="1:6" ht="45">
      <c r="A101" s="5" t="s">
        <v>3</v>
      </c>
      <c r="B101" s="2" t="s">
        <v>20</v>
      </c>
      <c r="C101" s="3" t="s">
        <v>27</v>
      </c>
      <c r="D101" s="27" t="s">
        <v>125</v>
      </c>
      <c r="E101" s="28" t="str">
        <f ca="1" t="shared" si="2"/>
        <v>Løpende 6 behandlinger i året</v>
      </c>
      <c r="F101" s="20" t="s">
        <v>23</v>
      </c>
    </row>
    <row r="102" spans="1:5" ht="45">
      <c r="A102" s="1" t="s">
        <v>7</v>
      </c>
      <c r="B102" s="2" t="s">
        <v>172</v>
      </c>
      <c r="C102" s="3" t="s">
        <v>170</v>
      </c>
      <c r="D102" s="27" t="s">
        <v>171</v>
      </c>
      <c r="E102" s="28" t="str">
        <f ca="1" t="shared" si="2"/>
        <v>Løpende, senest 6 uker før oppstart</v>
      </c>
    </row>
    <row r="103" spans="1:6" ht="15">
      <c r="A103" s="7" t="s">
        <v>292</v>
      </c>
      <c r="B103" s="2" t="s">
        <v>291</v>
      </c>
      <c r="C103" s="3" t="s">
        <v>289</v>
      </c>
      <c r="D103" s="27" t="s">
        <v>290</v>
      </c>
      <c r="E103" s="28" t="str">
        <f ca="1" t="shared" si="2"/>
        <v>ulike frister</v>
      </c>
      <c r="F103" s="23" t="s">
        <v>84</v>
      </c>
    </row>
    <row r="104" spans="1:6" ht="30">
      <c r="A104" s="6" t="s">
        <v>286</v>
      </c>
      <c r="B104" s="2" t="s">
        <v>287</v>
      </c>
      <c r="C104" s="3" t="s">
        <v>183</v>
      </c>
      <c r="D104" s="27" t="s">
        <v>113</v>
      </c>
      <c r="E104" s="28" t="str">
        <f ca="1" t="shared" si="2"/>
        <v>Ulike frister</v>
      </c>
      <c r="F104" s="21" t="s">
        <v>15</v>
      </c>
    </row>
    <row r="105" spans="1:6" ht="15">
      <c r="A105" s="5" t="s">
        <v>97</v>
      </c>
      <c r="B105" s="2" t="s">
        <v>98</v>
      </c>
      <c r="C105" s="3" t="s">
        <v>159</v>
      </c>
      <c r="D105" s="27" t="s">
        <v>113</v>
      </c>
      <c r="E105" s="28" t="str">
        <f ca="1" t="shared" si="2"/>
        <v>Ulike frister</v>
      </c>
      <c r="F105" s="20"/>
    </row>
    <row r="106" spans="1:6" ht="30">
      <c r="A106" s="9" t="s">
        <v>81</v>
      </c>
      <c r="B106" s="2" t="s">
        <v>80</v>
      </c>
      <c r="C106" s="3" t="s">
        <v>183</v>
      </c>
      <c r="D106" s="27" t="s">
        <v>184</v>
      </c>
      <c r="E106" s="28" t="str">
        <f ca="1" t="shared" si="2"/>
        <v>varierer med fylket</v>
      </c>
      <c r="F106" s="23" t="s">
        <v>85</v>
      </c>
    </row>
    <row r="107" spans="1:6" ht="15">
      <c r="A107" s="5"/>
      <c r="B107" s="2"/>
      <c r="C107" s="3"/>
      <c r="E107" s="28"/>
      <c r="F107" s="20"/>
    </row>
    <row r="108" spans="3:5" ht="15">
      <c r="C108" s="4"/>
      <c r="D108" s="21"/>
      <c r="E108" s="21"/>
    </row>
    <row r="109" spans="1:5" ht="15">
      <c r="A109" s="14" t="s">
        <v>298</v>
      </c>
      <c r="C109" s="4"/>
      <c r="D109" s="21"/>
      <c r="E109" s="21"/>
    </row>
    <row r="110" spans="3:5" ht="15">
      <c r="C110" s="4"/>
      <c r="D110" s="21"/>
      <c r="E110" s="21"/>
    </row>
    <row r="111" spans="3:5" ht="15">
      <c r="C111" s="4"/>
      <c r="D111" s="21"/>
      <c r="E111" s="21"/>
    </row>
    <row r="112" spans="3:5" ht="15">
      <c r="C112" s="4"/>
      <c r="D112" s="21"/>
      <c r="E112" s="21"/>
    </row>
    <row r="113" spans="3:5" ht="15">
      <c r="C113" s="4"/>
      <c r="D113" s="21"/>
      <c r="E113" s="21"/>
    </row>
    <row r="114" spans="3:5" ht="15">
      <c r="C114" s="4"/>
      <c r="D114" s="21"/>
      <c r="E114" s="21"/>
    </row>
    <row r="115" spans="3:5" ht="15">
      <c r="C115" s="4"/>
      <c r="D115" s="21"/>
      <c r="E115" s="21"/>
    </row>
    <row r="116" spans="3:5" ht="15">
      <c r="C116" s="4"/>
      <c r="D116" s="21"/>
      <c r="E116" s="21"/>
    </row>
    <row r="117" spans="3:5" ht="15">
      <c r="C117" s="4"/>
      <c r="D117" s="21"/>
      <c r="E117" s="21"/>
    </row>
    <row r="118" spans="3:5" ht="15">
      <c r="C118" s="4"/>
      <c r="D118" s="21"/>
      <c r="E118" s="21"/>
    </row>
    <row r="119" spans="3:5" ht="15">
      <c r="C119" s="4"/>
      <c r="D119" s="21"/>
      <c r="E119" s="21"/>
    </row>
    <row r="120" spans="3:5" ht="15">
      <c r="C120" s="4"/>
      <c r="D120" s="21"/>
      <c r="E120" s="21"/>
    </row>
    <row r="121" spans="3:5" ht="15">
      <c r="C121" s="4"/>
      <c r="D121" s="21"/>
      <c r="E121" s="21"/>
    </row>
    <row r="122" spans="3:5" ht="15">
      <c r="C122" s="4"/>
      <c r="D122" s="21"/>
      <c r="E122" s="21"/>
    </row>
    <row r="123" spans="3:5" ht="15">
      <c r="C123" s="4"/>
      <c r="D123" s="21"/>
      <c r="E123" s="21"/>
    </row>
    <row r="124" spans="3:5" ht="15">
      <c r="C124" s="4"/>
      <c r="D124" s="21"/>
      <c r="E124" s="21"/>
    </row>
    <row r="125" spans="3:5" ht="15">
      <c r="C125" s="4"/>
      <c r="D125" s="21"/>
      <c r="E125" s="21"/>
    </row>
    <row r="126" spans="3:5" ht="15">
      <c r="C126" s="4"/>
      <c r="D126" s="21"/>
      <c r="E126" s="21"/>
    </row>
    <row r="127" spans="3:5" ht="15">
      <c r="C127" s="4"/>
      <c r="D127" s="21"/>
      <c r="E127" s="21"/>
    </row>
    <row r="128" spans="3:5" ht="15">
      <c r="C128" s="4"/>
      <c r="D128" s="21"/>
      <c r="E128" s="21"/>
    </row>
    <row r="129" spans="3:5" ht="15">
      <c r="C129" s="4"/>
      <c r="D129" s="21"/>
      <c r="E129" s="21"/>
    </row>
    <row r="130" spans="3:5" ht="15">
      <c r="C130" s="4"/>
      <c r="D130" s="21"/>
      <c r="E130" s="21"/>
    </row>
    <row r="131" spans="3:5" ht="15">
      <c r="C131" s="4"/>
      <c r="D131" s="21"/>
      <c r="E131" s="21"/>
    </row>
    <row r="132" spans="3:5" ht="15">
      <c r="C132" s="4"/>
      <c r="D132" s="21"/>
      <c r="E132" s="21"/>
    </row>
    <row r="133" spans="3:5" ht="15">
      <c r="C133" s="4"/>
      <c r="D133" s="21"/>
      <c r="E133" s="21"/>
    </row>
    <row r="134" spans="3:5" ht="15">
      <c r="C134" s="4"/>
      <c r="D134" s="21"/>
      <c r="E134" s="21"/>
    </row>
    <row r="135" spans="3:5" ht="15">
      <c r="C135" s="4"/>
      <c r="D135" s="21"/>
      <c r="E135" s="21"/>
    </row>
    <row r="136" spans="3:5" ht="15">
      <c r="C136" s="4"/>
      <c r="D136" s="21"/>
      <c r="E136" s="21"/>
    </row>
    <row r="137" spans="3:5" ht="15">
      <c r="C137" s="4"/>
      <c r="D137" s="21"/>
      <c r="E137" s="21"/>
    </row>
    <row r="138" spans="3:5" ht="15">
      <c r="C138" s="4"/>
      <c r="D138" s="21"/>
      <c r="E138" s="21"/>
    </row>
    <row r="139" spans="3:5" ht="15">
      <c r="C139" s="4"/>
      <c r="D139" s="21"/>
      <c r="E139" s="21"/>
    </row>
    <row r="140" spans="3:5" ht="15">
      <c r="C140" s="4"/>
      <c r="D140" s="21"/>
      <c r="E140" s="21"/>
    </row>
    <row r="141" spans="3:5" ht="15">
      <c r="C141" s="4"/>
      <c r="D141" s="21"/>
      <c r="E141" s="21"/>
    </row>
    <row r="142" spans="3:5" ht="15">
      <c r="C142" s="4"/>
      <c r="D142" s="21"/>
      <c r="E142" s="21"/>
    </row>
    <row r="143" spans="3:5" ht="15">
      <c r="C143" s="4"/>
      <c r="D143" s="21"/>
      <c r="E143" s="21"/>
    </row>
    <row r="144" spans="3:5" ht="15">
      <c r="C144" s="4"/>
      <c r="D144" s="21"/>
      <c r="E144" s="21"/>
    </row>
    <row r="145" spans="3:5" ht="15">
      <c r="C145" s="4"/>
      <c r="D145" s="21"/>
      <c r="E145" s="21"/>
    </row>
    <row r="146" spans="3:5" ht="15">
      <c r="C146" s="4"/>
      <c r="D146" s="21"/>
      <c r="E146" s="21"/>
    </row>
    <row r="147" spans="3:5" ht="15">
      <c r="C147" s="4"/>
      <c r="D147" s="21"/>
      <c r="E147" s="21"/>
    </row>
    <row r="148" spans="3:5" ht="15">
      <c r="C148" s="4"/>
      <c r="D148" s="21"/>
      <c r="E148" s="21"/>
    </row>
    <row r="149" spans="3:5" ht="15">
      <c r="C149" s="4"/>
      <c r="D149" s="21"/>
      <c r="E149" s="21"/>
    </row>
    <row r="150" spans="3:5" ht="15">
      <c r="C150" s="4"/>
      <c r="D150" s="21"/>
      <c r="E150" s="21"/>
    </row>
    <row r="151" spans="3:5" ht="15">
      <c r="C151" s="4"/>
      <c r="D151" s="21"/>
      <c r="E151" s="21"/>
    </row>
    <row r="152" spans="3:5" ht="15">
      <c r="C152" s="4"/>
      <c r="D152" s="21"/>
      <c r="E152" s="21"/>
    </row>
    <row r="153" spans="3:5" ht="15">
      <c r="C153" s="4"/>
      <c r="D153" s="21"/>
      <c r="E153" s="21"/>
    </row>
    <row r="154" spans="3:5" ht="15">
      <c r="C154" s="4"/>
      <c r="D154" s="21"/>
      <c r="E154" s="21"/>
    </row>
    <row r="155" spans="3:5" ht="15">
      <c r="C155" s="4"/>
      <c r="D155" s="21"/>
      <c r="E155" s="21"/>
    </row>
    <row r="156" spans="3:5" ht="15">
      <c r="C156" s="4"/>
      <c r="D156" s="21"/>
      <c r="E156" s="21"/>
    </row>
    <row r="157" spans="3:5" ht="15">
      <c r="C157" s="4"/>
      <c r="D157" s="21"/>
      <c r="E157" s="21"/>
    </row>
    <row r="158" spans="3:5" ht="15">
      <c r="C158" s="4"/>
      <c r="D158" s="21"/>
      <c r="E158" s="21"/>
    </row>
    <row r="159" spans="3:5" ht="15">
      <c r="C159" s="4"/>
      <c r="D159" s="21"/>
      <c r="E159" s="21"/>
    </row>
    <row r="160" spans="3:5" ht="15">
      <c r="C160" s="4"/>
      <c r="D160" s="21"/>
      <c r="E160" s="21"/>
    </row>
    <row r="161" spans="3:5" ht="15">
      <c r="C161" s="4"/>
      <c r="D161" s="21"/>
      <c r="E161" s="21"/>
    </row>
    <row r="162" spans="3:5" ht="15">
      <c r="C162" s="4"/>
      <c r="D162" s="21"/>
      <c r="E162" s="21"/>
    </row>
    <row r="163" spans="3:5" ht="15">
      <c r="C163" s="4"/>
      <c r="D163" s="21"/>
      <c r="E163" s="21"/>
    </row>
    <row r="164" spans="3:5" ht="15">
      <c r="C164" s="4"/>
      <c r="D164" s="21"/>
      <c r="E164" s="21"/>
    </row>
    <row r="165" spans="3:5" ht="15">
      <c r="C165" s="4"/>
      <c r="D165" s="21"/>
      <c r="E165" s="21"/>
    </row>
    <row r="166" spans="3:5" ht="15">
      <c r="C166" s="4"/>
      <c r="D166" s="21"/>
      <c r="E166" s="21"/>
    </row>
    <row r="167" spans="3:5" ht="15">
      <c r="C167" s="4"/>
      <c r="D167" s="21"/>
      <c r="E167" s="21"/>
    </row>
    <row r="168" spans="3:5" ht="15">
      <c r="C168" s="4"/>
      <c r="D168" s="21"/>
      <c r="E168" s="21"/>
    </row>
    <row r="169" spans="3:5" ht="15">
      <c r="C169" s="4"/>
      <c r="D169" s="21"/>
      <c r="E169" s="21"/>
    </row>
  </sheetData>
  <sheetProtection/>
  <autoFilter ref="A1:F104"/>
  <hyperlinks>
    <hyperlink ref="C47" r:id="rId1" display="https://www.wuerth.no/wurth/om-oss/wrthfondet/"/>
    <hyperlink ref="C33" r:id="rId2" display="http://www.istadkraft.no/istadfondet"/>
    <hyperlink ref="C100" r:id="rId3" display="http://neas.mr.no/respons"/>
    <hyperlink ref="C44" r:id="rId4" display="https://lottstift.no/nb/tilskuddsordninger/norsk-tippings-overskudd/"/>
    <hyperlink ref="C173" r:id="rId5" display="http://www.sulland.no/om-sulland/sullandfondet/?utm_source=Apsis%20eDM&amp;utm_medium=E-post&amp;utm_content=unspecified&amp;utm_campaign=unspecified"/>
    <hyperlink ref="C171" r:id="rId6" display="https://www.storebrand.no/site/stb.nsf/pages/dukan-konkurransen.html"/>
    <hyperlink ref="C170" r:id="rId7" display="https://www.storebrand.no/site/stb.nsf/pages/dukan-konkurransen.html"/>
    <hyperlink ref="C180" r:id="rId8" display="http://www.vkraft.no/vesteralskrafta/samfunnsengasjement-2/arlig-tildeling/"/>
    <hyperlink ref="C175" r:id="rId9" display="http://www.sunnfjordenergi.no/om-oss/samfunnsansvarsponsorat/"/>
    <hyperlink ref="C176" r:id="rId10" display="http://www.sunnfjordenergi.no/om-oss/samfunnsansvarsponsorat/"/>
    <hyperlink ref="C174" r:id="rId11" display="http://www.sunnfjordenergi.no/om-oss/samfunnsansvarsponsorat/"/>
    <hyperlink ref="C178" r:id="rId12" display="https://www.tussa.no/om-oss/sponsor"/>
    <hyperlink ref="C177" r:id="rId13" display="http://www.sunnfjordenergi.no/om-oss/samfunnsansvarsponsorat/"/>
    <hyperlink ref="C179" r:id="rId14" display="http://www.vkraft.no/vesteralskrafta/samfunnsengasjement-2/arlig-tildeling/"/>
    <hyperlink ref="C181" r:id="rId15" display="http://www.ostfoldfk.no/modules/module_123/proxy.asp?D=2&amp;C=433&amp;I=16900&amp;m=1382"/>
    <hyperlink ref="C172" r:id="rId16" display="http://www.sulland.no/om-sulland/sullandfondet/?utm_source=Apsis%20eDM&amp;utm_medium=E-post&amp;utm_content=unspecified&amp;utm_campaign=unspecified"/>
    <hyperlink ref="C101" r:id="rId17" display="http://www.stiftelsen-uni.no/soknaden.html"/>
    <hyperlink ref="C13" r:id="rId18" display="http://www.finsefondet.no/03soknad.html"/>
    <hyperlink ref="C24" r:id="rId19" display="http://www.legatsiden.no/innhold/visettlegat.php?id=4312"/>
    <hyperlink ref="C87" r:id="rId20" display="http://hjelpefondet.no/sok-stotte/"/>
    <hyperlink ref="C9" r:id="rId21" display="http://srstiftelsen.no/"/>
    <hyperlink ref="C81" r:id="rId22" display="http://him.as/om-him/stotteordninger-og-sponsing/"/>
    <hyperlink ref="C91" r:id="rId23" display="http://www.normatic.no/sponsorsttte/"/>
    <hyperlink ref="C97" r:id="rId24" display="http://www.ringnes.no/kontakt/forbrukerkontakt/Sider/sponsorhenvendelser.aspx"/>
    <hyperlink ref="C73" r:id="rId25" display="https://www.dnb.no/om-oss/sponsorvirksomhet.html"/>
    <hyperlink ref="C85" r:id="rId26" display="http://www.lysekonsern.no/om-konsernet/sponsorater/"/>
    <hyperlink ref="C20" r:id="rId27" display="http://www.sulland.no/om-sulland/sullandfondet/?utm_source=Apsis%20eDM&amp;utm_medium=E-post&amp;utm_content=unspecified&amp;utm_campaign=unspecified"/>
    <hyperlink ref="C16" r:id="rId28" display="https://www.norled.no/om-norled/sponsorvirksomhet/?utm_source=Apsis%20eDM&amp;utm_medium=E-post&amp;utm_content=unspecified&amp;utm_campaign=unspecified"/>
    <hyperlink ref="C83" r:id="rId29" display="https://www.if.no/web/no/om/samfunn/trygghetsfond/pages/default.aspx"/>
    <hyperlink ref="C14" r:id="rId30" display="http://www.fjord1.no/om-fjord1/sponsorat"/>
    <hyperlink ref="C88" r:id="rId31" display="http://www.moelven.com/no/Om-Moelven/Sponsing-og-stotte/"/>
    <hyperlink ref="C32" r:id="rId32" display="https://spareskillingsbanken.no/soknadsskjema-skillingsfondet/"/>
    <hyperlink ref="C12" r:id="rId33" display="http://www.bessjs.no/soknad.html"/>
    <hyperlink ref="C78" r:id="rId34" display="http://www.akershus.no/Ansvarsomrader/Kulturminner/Prosjekter/?article_id=203367"/>
    <hyperlink ref="C63" r:id="rId35" display="http://sparebankstiftelsen.no/sok-stotte"/>
    <hyperlink ref="C105" r:id="rId36" display="http://www.sparebankforeningen.no/gaver/"/>
    <hyperlink ref="C51" r:id="rId37" display="http://www.sunnfjordenergi.no/om-oss/samfunnsansvarsponsorat/"/>
    <hyperlink ref="C21" r:id="rId38" display="http://www.sunnfjordenergi.no/om-oss/samfunnsansvarsponsorat/"/>
    <hyperlink ref="C54" r:id="rId39" display="http://www.sfe.no/Om-SFE/Sponsor/Kriterium/"/>
    <hyperlink ref="C10" r:id="rId40" display="http://ots.olavthonstiftelser.no/stotte-til-allmennyttige-formal/soknad/"/>
    <hyperlink ref="C60" r:id="rId41" display="http://otss.olavthonstiftelser.no/soknad/"/>
    <hyperlink ref="C42" r:id="rId42" display="http://www.eidsiva.net/omoss/sponsorarbeid"/>
    <hyperlink ref="C22" r:id="rId43" display="http://www.hordaland.no/nn-NO/kultur/kunst--og-kulturutvikling/driftstotte-til-kunst-kultur-og-idrett/"/>
    <hyperlink ref="C25" r:id="rId44" display="http://www.sfe.no/Om-SFE/Sponsor/Kriterium/"/>
    <hyperlink ref="C38" r:id="rId45" display="http://www.romeriksfondet.no/"/>
    <hyperlink ref="C6" r:id="rId46" display="https://www.extrastiftelsen.no/sok/"/>
    <hyperlink ref="C67" r:id="rId47" display="https://www.extrastiftelsen.no/sok/"/>
    <hyperlink ref="C36" r:id="rId48" display="https://www.oest.no/spire/"/>
    <hyperlink ref="C4" r:id="rId49" display="https://www.cultura.no/gavefond"/>
    <hyperlink ref="C5" r:id="rId50" display="https://www.idrettsforbundet.no/klubbguiden/stotteordninger/extrastiftelsen-helse-og-rehabilitering/"/>
    <hyperlink ref="C34" r:id="rId51" display="http://www.los.no/los/losfondet/LOSFondet/"/>
    <hyperlink ref="C7" r:id="rId52" display="https://extrastiftelsen.no/retningslinjer-for-helseprosjekter/"/>
    <hyperlink ref="C43" r:id="rId53" display="http://www.hordaland.no/nn-NO/kultur/kunst--og-kulturutvikling/kulturelt-utviklingsprogram-kup/"/>
    <hyperlink ref="C102" r:id="rId54" display="https://mrfylke.no/Tenesteomraade/Kultur/OEkonomisk-stoette/Folkehelse-og-fysisk-aktivitet/Tilskot-til-enkle-friluftstiltak"/>
    <hyperlink ref="C57" r:id="rId55" display="https://www.skskonsern.no/slik-soker-du-stotte/category1090.html"/>
    <hyperlink ref="C64" r:id="rId56" display="http://www.akershus.no/ansvarsomrader/tilskudd-og-stotteordninger/?article_id=203595"/>
    <hyperlink ref="C68" r:id="rId57" display="https://extrastiftelsen.no/retningslinjer-for-helseprosjekter/"/>
    <hyperlink ref="C31" r:id="rId58" display="http://spirer.lyse.no/spirer"/>
    <hyperlink ref="C50" r:id="rId59" display="http://spirer.lyse.no/spirer"/>
    <hyperlink ref="C56" r:id="rId60" display="http://spirer.lyse.no/spirer"/>
    <hyperlink ref="C15" r:id="rId61" display="https://mrfylke.no/Tenesteomraade/Kultur/OEkonomisk-stoette/Driftstilskot-eitt-eller-treaarig"/>
    <hyperlink ref="C45" r:id="rId62" display="https://mrfylke.no/Tenesteomraade/Kultur/OEkonomisk-stoette/Driftstilskot-eitt-eller-treaarig"/>
    <hyperlink ref="C58" r:id="rId63" display="https://spareskillingsbanken.no/soknadsskjema-skillingsfondet/"/>
    <hyperlink ref="C53" r:id="rId64" display="https://www.cultura.no/gavefond"/>
    <hyperlink ref="C77" r:id="rId65" display="https://harstad-sparebank.no/ombanken/sponsorater-store_gaver/lokalbidraget_side"/>
    <hyperlink ref="C49" r:id="rId66" display="https://www.gjensidige.no/nr/dugnadsloftet"/>
    <hyperlink ref="C3" r:id="rId67" display="http://bergesenstiftelsen.no/"/>
    <hyperlink ref="C23" r:id="rId68" display="https://www.nationalgeographic.org/grants"/>
    <hyperlink ref="C27" r:id="rId69" display="http://marineharvest.no/kontakt/sponsorsamarbeid/"/>
    <hyperlink ref="C26" r:id="rId70" display="https://www.sparebank1.no/nb/sore-sunnmore/om-oss/samfunnsansvar/prosjektmidlar.html"/>
  </hyperlinks>
  <printOptions/>
  <pageMargins left="0.7" right="0.7" top="0.75" bottom="0.75" header="0.3" footer="0.3"/>
  <pageSetup horizontalDpi="300" verticalDpi="300" orientation="portrait" paperSize="9" r:id="rId7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Knut Støren</dc:creator>
  <cp:keywords/>
  <dc:description/>
  <cp:lastModifiedBy>Ole Lilleås</cp:lastModifiedBy>
  <dcterms:created xsi:type="dcterms:W3CDTF">2015-02-23T20:59:35Z</dcterms:created>
  <dcterms:modified xsi:type="dcterms:W3CDTF">2018-03-07T14:07:24Z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